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o/Desktop/PARA PUBLICAR PRONTO/"/>
    </mc:Choice>
  </mc:AlternateContent>
  <xr:revisionPtr revIDLastSave="0" documentId="13_ncr:1_{1D474CE0-2402-8442-BB67-DEAC531701B5}" xr6:coauthVersionLast="46" xr6:coauthVersionMax="46" xr10:uidLastSave="{00000000-0000-0000-0000-000000000000}"/>
  <bookViews>
    <workbookView xWindow="-7180" yWindow="-22540" windowWidth="34020" windowHeight="17400" xr2:uid="{00000000-000D-0000-FFFF-FFFF00000000}"/>
  </bookViews>
  <sheets>
    <sheet name="NOM-017" sheetId="1" r:id="rId1"/>
    <sheet name="grafico " sheetId="2" r:id="rId2"/>
  </sheets>
  <definedNames>
    <definedName name="_xlnm.Print_Area" localSheetId="0">'NOM-017'!$A$1:$J$85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5" i="1" l="1"/>
  <c r="G75" i="1"/>
  <c r="J75" i="1"/>
  <c r="J73" i="1"/>
  <c r="I68" i="1"/>
  <c r="J68" i="1"/>
  <c r="I65" i="1"/>
  <c r="G65" i="1"/>
  <c r="J65" i="1"/>
  <c r="I71" i="1"/>
  <c r="J71" i="1"/>
  <c r="J63" i="1"/>
  <c r="G54" i="1"/>
  <c r="J54" i="1"/>
  <c r="J49" i="1"/>
  <c r="G34" i="1"/>
  <c r="J34" i="1"/>
  <c r="G37" i="1"/>
  <c r="J37" i="1"/>
  <c r="J18" i="1"/>
  <c r="I44" i="1"/>
  <c r="J44" i="1"/>
  <c r="G41" i="1"/>
  <c r="J41" i="1"/>
  <c r="J39" i="1"/>
  <c r="J61" i="1"/>
  <c r="J51" i="1"/>
  <c r="J47" i="1"/>
  <c r="G16" i="1"/>
  <c r="J16" i="1"/>
  <c r="G8" i="1"/>
  <c r="J8" i="1"/>
  <c r="I75" i="1"/>
  <c r="H75" i="1"/>
  <c r="G71" i="1"/>
  <c r="H71" i="1"/>
  <c r="G68" i="1"/>
  <c r="H68" i="1"/>
  <c r="H65" i="1"/>
  <c r="G61" i="1"/>
  <c r="I61" i="1"/>
  <c r="H61" i="1"/>
  <c r="H54" i="1"/>
  <c r="H51" i="1"/>
  <c r="I47" i="1"/>
  <c r="H47" i="1"/>
  <c r="G47" i="1"/>
  <c r="H44" i="1"/>
  <c r="G44" i="1"/>
  <c r="I41" i="1"/>
  <c r="H41" i="1"/>
  <c r="I37" i="1"/>
  <c r="H37" i="1"/>
  <c r="I34" i="1"/>
  <c r="H34" i="1"/>
  <c r="I16" i="1"/>
  <c r="H16" i="1"/>
  <c r="I8" i="1"/>
  <c r="H8" i="1"/>
  <c r="D84" i="1"/>
  <c r="D83" i="1"/>
  <c r="I51" i="1"/>
  <c r="G51" i="1"/>
  <c r="I54" i="1"/>
  <c r="D82" i="1"/>
  <c r="D81" i="1"/>
  <c r="D80" i="1"/>
  <c r="J6" i="1"/>
  <c r="D79" i="1"/>
</calcChain>
</file>

<file path=xl/sharedStrings.xml><?xml version="1.0" encoding="utf-8"?>
<sst xmlns="http://schemas.openxmlformats.org/spreadsheetml/2006/main" count="136" uniqueCount="62">
  <si>
    <t>Indicador</t>
  </si>
  <si>
    <t>Tipo de Verificación</t>
  </si>
  <si>
    <t>¿Se identifican y analizan los riesgos de trabajo a los que están expuestos los trabajadores por cada puesto de trabajo y área del centro laboral?</t>
  </si>
  <si>
    <t>x</t>
  </si>
  <si>
    <t>¿Cuenta el centro de trabajo con el procedimiento para la disposición final del equipo de protección personal como residuo sólido cuando quede contaminado con sustancias químicas peligrosas y no sea posible su descontaminación, o se determine que ya no cumple con su función de protección?</t>
  </si>
  <si>
    <t>¿Están identificadas y señalizadas las áreas en donde se requiere el uso obligatorio de equipo de protección personal?</t>
  </si>
  <si>
    <t>¿Se dota el equipo de protección personal que deben utilizar los trabajadores, en función de los riesgos de trabajo a los que están expuestos por las actividades que desarrollan o por las áreas en donde se encuentran?</t>
  </si>
  <si>
    <t>7.1.1</t>
  </si>
  <si>
    <t>¿Se comunica a los trabajadores de los riesgos de trabajo a los que están expuestos por puesto de trabajo o área del centro laboral, con base en la identificación y análisis de riesgos a los que están expuestos?</t>
  </si>
  <si>
    <t>¿Se registra y mantiene actualizada la información derivada de la identificación y análisis de los riesgos de trabajo a los que están expuestos los trabajadores por cada puesto de trabajo y área del centro laboral?</t>
  </si>
  <si>
    <t>NA</t>
  </si>
  <si>
    <t>N</t>
  </si>
  <si>
    <t>S</t>
  </si>
  <si>
    <t xml:space="preserve">Referencia legal </t>
  </si>
  <si>
    <t>📖</t>
  </si>
  <si>
    <t>👁‍🗨</t>
  </si>
  <si>
    <t xml:space="preserve"> 5.5.2</t>
  </si>
  <si>
    <t xml:space="preserve"> 7.1.n</t>
  </si>
  <si>
    <t>5.5.1</t>
  </si>
  <si>
    <t>¿Se comunica al contratista de los riesgos y las reglas de seguridad del área en donde desarrollarán sus actividades?</t>
  </si>
  <si>
    <t>¿Se proporciona a los trabajadores la capacitación y adiestramiento para el uso, revisión, reposición, limpieza, limitaciones, mantenimiento, resguardo y disposición final del equipo de protección personal, con base en las indicaciones, instrucciones o procedimientos del fabricante?</t>
  </si>
  <si>
    <t>4  Equipo de protección personal</t>
  </si>
  <si>
    <t>3  Medidas de seguridad</t>
  </si>
  <si>
    <t>2  Procedimientos</t>
  </si>
  <si>
    <t>1  Estudios</t>
  </si>
  <si>
    <t>6  Registros administrativos</t>
  </si>
  <si>
    <t>5  Capacitación e información</t>
  </si>
  <si>
    <t>RESUMEN DE CUMPLIMIENTO</t>
  </si>
  <si>
    <t>%</t>
  </si>
  <si>
    <t>Cumplimiento Global</t>
  </si>
  <si>
    <t>Verificar que se considera en la identificación y el análisis de riesgos de trabajo a los que están expuestos los trabajadores por cada puesto de trabajo y área del centro laboral consideradno los siguientes puntos:</t>
  </si>
  <si>
    <t>* El tipo de actividad que desarrolla el trabajador.</t>
  </si>
  <si>
    <t>* El tipo de riesgo de trabajo identificado.</t>
  </si>
  <si>
    <t>* La región anatómica por proteger.</t>
  </si>
  <si>
    <t>* El puesto de trabajo.</t>
  </si>
  <si>
    <t>* El equipo de protección personal requerido.</t>
  </si>
  <si>
    <t>* La información proporcionada por el proveedor, distribuidor o fabricante del equipo y la que el patrón considere conveniente adicionar.</t>
  </si>
  <si>
    <t>* Las instrucciones para verificar su correcto funcionamiento, en su caso.</t>
  </si>
  <si>
    <t>* Las limitaciones del equipo de protección personal e incluir la información sobre la capacidad o grado de protección que éste ofrece.</t>
  </si>
  <si>
    <t>* La información que describa en qué condiciones no proporciona protección o donde no se debe usar.</t>
  </si>
  <si>
    <t>* El tiempo de vida útil que el fabricante recomiende y las fallas o deterioros que el trabajador identifique, de tal forma que impida su óptimo funcionamiento.</t>
  </si>
  <si>
    <t>* Las medidas técnicas o administrativas que se deben adoptar para minimizar los efectos que generen o produzcan alguna respuesta o reacción adversa en el trabajador.</t>
  </si>
  <si>
    <t>* Las acciones que se deben realizar antes, durante y después de su uso, para comprobar que continúa proporcionando la protección para la cual fue diseñado.</t>
  </si>
  <si>
    <t>* El equipo de protección personal que debe utilizar cuando el trabajador esté en contacto con posibles agentes infecciosos.</t>
  </si>
  <si>
    <t>* El procedimiento para la descontaminación o desinfección del equipo de protección personal después de cada jornada de uso, de acuerdo con las instrucciones o recomendaciones del fabricante.</t>
  </si>
  <si>
    <t>* Las sustancias, condiciones o aditamentos si el equipo de protección personal se limpia en el centro de trabajo, ya sea por el trabajador usuario o por alguna otra persona designada por el patrón.</t>
  </si>
  <si>
    <t>* El mecanismo a seguir para reemplazarse o repararse inmediatamente cuando derivado de su revisión muestre algún deterioro, que impidan su óptimo funcionamiento.</t>
  </si>
  <si>
    <t>* El reemplazo en sus partes dañadas debe realizarse con refacciones de acuerdo con las recomendaciones del fabricante o proveedor.</t>
  </si>
  <si>
    <t>* Los lugares y formas de almacenarse en recipientes o contenedores especiales, si así lo establecen las recomendaciones del fabricante o proveedor para que no presenten daños o mal funcionamiento después de su uso.</t>
  </si>
  <si>
    <t>* Las medidas de seguridad para tratarlo como residuo sólido, de conformidad con un procedimiento que para tal efecto se establezca, cuando quede contaminado con
sustancias químicas peligrosas y no sea posible su descontaminación, o se determine que ya no cumple con su función de protección.</t>
  </si>
  <si>
    <t>¿Se asegura que los contratistas den seguimiento a sus trabajadores para que usen el equipo de protección personal y cumplan con las condiciones de la norma?</t>
  </si>
  <si>
    <t>¿Se supervisa que durante la jornada de trabajo los trabajadores utilicen el equipo de protección personal, con base en la capacitación y adiestramiento proporcionados?</t>
  </si>
  <si>
    <t>Verificar que se asegura que el equipo de protección personal cumpla con:</t>
  </si>
  <si>
    <t>* Atenuar la exposición del trabajador con los agentes de riesgo.</t>
  </si>
  <si>
    <t>* Ser de uso personal, en su caso.</t>
  </si>
  <si>
    <t>* Ser acorde con las características físicas de los trabajadores.</t>
  </si>
  <si>
    <t>* Contar con las indicaciones, instrucciones o procedimientos del fabricante para su uso, revisión, reposición, limpieza, limitaciones, mantenimiento, resguardo y disposición final.</t>
  </si>
  <si>
    <t>Verificar que se incluyen al menos las indicaciones, instrucciones o procedimientos para el uso, revisión, reposición, limpieza, limitaciones, mantenimiento, resguardo y disposición final del equipo de protección personal:</t>
  </si>
  <si>
    <t>¿Se considera la ropa de trabajo con características de protección, como equipo de protección personal si derivado del análisis de riesgos de trabajo se establece la necesidad de su utilización?</t>
  </si>
  <si>
    <t>NOM-017-STPS-2008 Equipo de protección personal, selección, uso y manejo en los centros de trabajo</t>
  </si>
  <si>
    <t>Cumple</t>
  </si>
  <si>
    <t xml:space="preserve">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</si>
</sst>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.0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0" fillId="0" borderId="4" xfId="0" applyFill="1" applyBorder="1" applyAlignment="1">
      <alignment vertical="top" wrapText="1"/>
    </xf>
    <xf numFmtId="0" fontId="0" fillId="0" borderId="13" xfId="0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 wrapText="1"/>
    </xf>
    <xf numFmtId="165" fontId="0" fillId="0" borderId="11" xfId="0" applyNumberFormat="1" applyBorder="1" applyAlignment="1">
      <alignment horizontal="center" vertical="center" wrapText="1"/>
    </xf>
    <xf numFmtId="10" fontId="1" fillId="0" borderId="18" xfId="0" applyNumberFormat="1" applyFont="1" applyBorder="1" applyAlignment="1">
      <alignment horizontal="center" vertical="center" wrapText="1"/>
    </xf>
    <xf numFmtId="10" fontId="0" fillId="0" borderId="6" xfId="0" applyNumberFormat="1" applyBorder="1" applyAlignment="1">
      <alignment horizontal="center"/>
    </xf>
    <xf numFmtId="10" fontId="0" fillId="3" borderId="5" xfId="0" applyNumberForma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6" fillId="4" borderId="14" xfId="0" applyFont="1" applyFill="1" applyBorder="1" applyAlignment="1">
      <alignment vertical="center"/>
    </xf>
    <xf numFmtId="164" fontId="1" fillId="6" borderId="16" xfId="0" applyNumberFormat="1" applyFont="1" applyFill="1" applyBorder="1" applyAlignment="1">
      <alignment vertical="center"/>
    </xf>
    <xf numFmtId="164" fontId="1" fillId="6" borderId="17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36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auto="1"/>
      </font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Avance de cumplimiento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'NOM-017'!$D$78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08-8E46-840B-2051BC7FAF42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08-8E46-840B-2051BC7FAF4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08-8E46-840B-2051BC7FAF42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08-8E46-840B-2051BC7FAF42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308-8E46-840B-2051BC7FAF42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3308-8E46-840B-2051BC7FAF42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3308-8E46-840B-2051BC7FAF4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3308-8E46-840B-2051BC7FAF4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'NOM-017'!$C$79:$C$85</c:f>
              <c:strCache>
                <c:ptCount val="7"/>
                <c:pt idx="0">
                  <c:v>1  Estudios</c:v>
                </c:pt>
                <c:pt idx="1">
                  <c:v>2  Procedimientos</c:v>
                </c:pt>
                <c:pt idx="2">
                  <c:v>3  Medidas de seguridad</c:v>
                </c:pt>
                <c:pt idx="3">
                  <c:v>4  Equipo de protección personal</c:v>
                </c:pt>
                <c:pt idx="4">
                  <c:v>5  Capacitación e información</c:v>
                </c:pt>
                <c:pt idx="5">
                  <c:v>6  Registros administrativos</c:v>
                </c:pt>
                <c:pt idx="6">
                  <c:v>Cumplimiento Global</c:v>
                </c:pt>
              </c:strCache>
            </c:strRef>
          </c:cat>
          <c:val>
            <c:numRef>
              <c:f>'NOM-017'!$D$79:$D$85</c:f>
              <c:numCache>
                <c:formatCode>000.00%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 formatCode="0.0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308-8E46-840B-2051BC7FAF4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11301231"/>
        <c:axId val="311299583"/>
      </c:barChart>
      <c:valAx>
        <c:axId val="311299583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0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1301231"/>
        <c:crosses val="autoZero"/>
        <c:crossBetween val="between"/>
      </c:valAx>
      <c:catAx>
        <c:axId val="3113012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12995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30" workbookViewId="0" zoomToFit="1"/>
  </sheetViews>
  <pageMargins left="0.7" right="0.7" top="0.75" bottom="0.75" header="0.3" footer="0.3"/>
  <pageSetup orientation="landscape" horizontalDpi="0" verticalDpi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5077" cy="629138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B2:J281"/>
  <sheetViews>
    <sheetView tabSelected="1" zoomScale="165" zoomScaleNormal="165" zoomScaleSheetLayoutView="100" workbookViewId="0">
      <pane ySplit="5" topLeftCell="A39" activePane="bottomLeft" state="frozen"/>
      <selection pane="bottomLeft" activeCell="G81" sqref="G81"/>
    </sheetView>
  </sheetViews>
  <sheetFormatPr baseColWidth="10" defaultColWidth="11.5" defaultRowHeight="15" x14ac:dyDescent="0.2"/>
  <cols>
    <col min="1" max="1" width="3.1640625" style="1" customWidth="1"/>
    <col min="2" max="2" width="5.6640625" style="20" customWidth="1"/>
    <col min="3" max="3" width="87" style="5" customWidth="1"/>
    <col min="4" max="4" width="11.5" style="3" customWidth="1"/>
    <col min="5" max="5" width="5.5" style="4" customWidth="1"/>
    <col min="6" max="6" width="7.5" style="2" customWidth="1"/>
    <col min="7" max="9" width="3.83203125" style="4" customWidth="1"/>
    <col min="10" max="10" width="29.6640625" style="4" customWidth="1"/>
    <col min="11" max="243" width="11.5" style="1"/>
    <col min="244" max="244" width="5.6640625" style="1" customWidth="1"/>
    <col min="245" max="245" width="57" style="1" customWidth="1"/>
    <col min="246" max="247" width="11.5" style="1" customWidth="1"/>
    <col min="248" max="248" width="37.83203125" style="1" customWidth="1"/>
    <col min="249" max="251" width="11.5" style="1" customWidth="1"/>
    <col min="252" max="257" width="4.6640625" style="1" customWidth="1"/>
    <col min="258" max="259" width="11.5" style="1"/>
    <col min="260" max="260" width="12.1640625" style="1" customWidth="1"/>
    <col min="261" max="261" width="14.83203125" style="1" customWidth="1"/>
    <col min="262" max="499" width="11.5" style="1"/>
    <col min="500" max="500" width="5.6640625" style="1" customWidth="1"/>
    <col min="501" max="501" width="57" style="1" customWidth="1"/>
    <col min="502" max="503" width="11.5" style="1" customWidth="1"/>
    <col min="504" max="504" width="37.83203125" style="1" customWidth="1"/>
    <col min="505" max="507" width="11.5" style="1" customWidth="1"/>
    <col min="508" max="513" width="4.6640625" style="1" customWidth="1"/>
    <col min="514" max="515" width="11.5" style="1"/>
    <col min="516" max="516" width="12.1640625" style="1" customWidth="1"/>
    <col min="517" max="517" width="14.83203125" style="1" customWidth="1"/>
    <col min="518" max="755" width="11.5" style="1"/>
    <col min="756" max="756" width="5.6640625" style="1" customWidth="1"/>
    <col min="757" max="757" width="57" style="1" customWidth="1"/>
    <col min="758" max="759" width="11.5" style="1" customWidth="1"/>
    <col min="760" max="760" width="37.83203125" style="1" customWidth="1"/>
    <col min="761" max="763" width="11.5" style="1" customWidth="1"/>
    <col min="764" max="769" width="4.6640625" style="1" customWidth="1"/>
    <col min="770" max="771" width="11.5" style="1"/>
    <col min="772" max="772" width="12.1640625" style="1" customWidth="1"/>
    <col min="773" max="773" width="14.83203125" style="1" customWidth="1"/>
    <col min="774" max="1011" width="11.5" style="1"/>
    <col min="1012" max="1012" width="5.6640625" style="1" customWidth="1"/>
    <col min="1013" max="1013" width="57" style="1" customWidth="1"/>
    <col min="1014" max="1015" width="11.5" style="1" customWidth="1"/>
    <col min="1016" max="1016" width="37.83203125" style="1" customWidth="1"/>
    <col min="1017" max="1019" width="11.5" style="1" customWidth="1"/>
    <col min="1020" max="1025" width="4.6640625" style="1" customWidth="1"/>
    <col min="1026" max="1027" width="11.5" style="1"/>
    <col min="1028" max="1028" width="12.1640625" style="1" customWidth="1"/>
    <col min="1029" max="1029" width="14.83203125" style="1" customWidth="1"/>
    <col min="1030" max="1267" width="11.5" style="1"/>
    <col min="1268" max="1268" width="5.6640625" style="1" customWidth="1"/>
    <col min="1269" max="1269" width="57" style="1" customWidth="1"/>
    <col min="1270" max="1271" width="11.5" style="1" customWidth="1"/>
    <col min="1272" max="1272" width="37.83203125" style="1" customWidth="1"/>
    <col min="1273" max="1275" width="11.5" style="1" customWidth="1"/>
    <col min="1276" max="1281" width="4.6640625" style="1" customWidth="1"/>
    <col min="1282" max="1283" width="11.5" style="1"/>
    <col min="1284" max="1284" width="12.1640625" style="1" customWidth="1"/>
    <col min="1285" max="1285" width="14.83203125" style="1" customWidth="1"/>
    <col min="1286" max="1523" width="11.5" style="1"/>
    <col min="1524" max="1524" width="5.6640625" style="1" customWidth="1"/>
    <col min="1525" max="1525" width="57" style="1" customWidth="1"/>
    <col min="1526" max="1527" width="11.5" style="1" customWidth="1"/>
    <col min="1528" max="1528" width="37.83203125" style="1" customWidth="1"/>
    <col min="1529" max="1531" width="11.5" style="1" customWidth="1"/>
    <col min="1532" max="1537" width="4.6640625" style="1" customWidth="1"/>
    <col min="1538" max="1539" width="11.5" style="1"/>
    <col min="1540" max="1540" width="12.1640625" style="1" customWidth="1"/>
    <col min="1541" max="1541" width="14.83203125" style="1" customWidth="1"/>
    <col min="1542" max="1779" width="11.5" style="1"/>
    <col min="1780" max="1780" width="5.6640625" style="1" customWidth="1"/>
    <col min="1781" max="1781" width="57" style="1" customWidth="1"/>
    <col min="1782" max="1783" width="11.5" style="1" customWidth="1"/>
    <col min="1784" max="1784" width="37.83203125" style="1" customWidth="1"/>
    <col min="1785" max="1787" width="11.5" style="1" customWidth="1"/>
    <col min="1788" max="1793" width="4.6640625" style="1" customWidth="1"/>
    <col min="1794" max="1795" width="11.5" style="1"/>
    <col min="1796" max="1796" width="12.1640625" style="1" customWidth="1"/>
    <col min="1797" max="1797" width="14.83203125" style="1" customWidth="1"/>
    <col min="1798" max="2035" width="11.5" style="1"/>
    <col min="2036" max="2036" width="5.6640625" style="1" customWidth="1"/>
    <col min="2037" max="2037" width="57" style="1" customWidth="1"/>
    <col min="2038" max="2039" width="11.5" style="1" customWidth="1"/>
    <col min="2040" max="2040" width="37.83203125" style="1" customWidth="1"/>
    <col min="2041" max="2043" width="11.5" style="1" customWidth="1"/>
    <col min="2044" max="2049" width="4.6640625" style="1" customWidth="1"/>
    <col min="2050" max="2051" width="11.5" style="1"/>
    <col min="2052" max="2052" width="12.1640625" style="1" customWidth="1"/>
    <col min="2053" max="2053" width="14.83203125" style="1" customWidth="1"/>
    <col min="2054" max="2291" width="11.5" style="1"/>
    <col min="2292" max="2292" width="5.6640625" style="1" customWidth="1"/>
    <col min="2293" max="2293" width="57" style="1" customWidth="1"/>
    <col min="2294" max="2295" width="11.5" style="1" customWidth="1"/>
    <col min="2296" max="2296" width="37.83203125" style="1" customWidth="1"/>
    <col min="2297" max="2299" width="11.5" style="1" customWidth="1"/>
    <col min="2300" max="2305" width="4.6640625" style="1" customWidth="1"/>
    <col min="2306" max="2307" width="11.5" style="1"/>
    <col min="2308" max="2308" width="12.1640625" style="1" customWidth="1"/>
    <col min="2309" max="2309" width="14.83203125" style="1" customWidth="1"/>
    <col min="2310" max="2547" width="11.5" style="1"/>
    <col min="2548" max="2548" width="5.6640625" style="1" customWidth="1"/>
    <col min="2549" max="2549" width="57" style="1" customWidth="1"/>
    <col min="2550" max="2551" width="11.5" style="1" customWidth="1"/>
    <col min="2552" max="2552" width="37.83203125" style="1" customWidth="1"/>
    <col min="2553" max="2555" width="11.5" style="1" customWidth="1"/>
    <col min="2556" max="2561" width="4.6640625" style="1" customWidth="1"/>
    <col min="2562" max="2563" width="11.5" style="1"/>
    <col min="2564" max="2564" width="12.1640625" style="1" customWidth="1"/>
    <col min="2565" max="2565" width="14.83203125" style="1" customWidth="1"/>
    <col min="2566" max="2803" width="11.5" style="1"/>
    <col min="2804" max="2804" width="5.6640625" style="1" customWidth="1"/>
    <col min="2805" max="2805" width="57" style="1" customWidth="1"/>
    <col min="2806" max="2807" width="11.5" style="1" customWidth="1"/>
    <col min="2808" max="2808" width="37.83203125" style="1" customWidth="1"/>
    <col min="2809" max="2811" width="11.5" style="1" customWidth="1"/>
    <col min="2812" max="2817" width="4.6640625" style="1" customWidth="1"/>
    <col min="2818" max="2819" width="11.5" style="1"/>
    <col min="2820" max="2820" width="12.1640625" style="1" customWidth="1"/>
    <col min="2821" max="2821" width="14.83203125" style="1" customWidth="1"/>
    <col min="2822" max="3059" width="11.5" style="1"/>
    <col min="3060" max="3060" width="5.6640625" style="1" customWidth="1"/>
    <col min="3061" max="3061" width="57" style="1" customWidth="1"/>
    <col min="3062" max="3063" width="11.5" style="1" customWidth="1"/>
    <col min="3064" max="3064" width="37.83203125" style="1" customWidth="1"/>
    <col min="3065" max="3067" width="11.5" style="1" customWidth="1"/>
    <col min="3068" max="3073" width="4.6640625" style="1" customWidth="1"/>
    <col min="3074" max="3075" width="11.5" style="1"/>
    <col min="3076" max="3076" width="12.1640625" style="1" customWidth="1"/>
    <col min="3077" max="3077" width="14.83203125" style="1" customWidth="1"/>
    <col min="3078" max="3315" width="11.5" style="1"/>
    <col min="3316" max="3316" width="5.6640625" style="1" customWidth="1"/>
    <col min="3317" max="3317" width="57" style="1" customWidth="1"/>
    <col min="3318" max="3319" width="11.5" style="1" customWidth="1"/>
    <col min="3320" max="3320" width="37.83203125" style="1" customWidth="1"/>
    <col min="3321" max="3323" width="11.5" style="1" customWidth="1"/>
    <col min="3324" max="3329" width="4.6640625" style="1" customWidth="1"/>
    <col min="3330" max="3331" width="11.5" style="1"/>
    <col min="3332" max="3332" width="12.1640625" style="1" customWidth="1"/>
    <col min="3333" max="3333" width="14.83203125" style="1" customWidth="1"/>
    <col min="3334" max="3571" width="11.5" style="1"/>
    <col min="3572" max="3572" width="5.6640625" style="1" customWidth="1"/>
    <col min="3573" max="3573" width="57" style="1" customWidth="1"/>
    <col min="3574" max="3575" width="11.5" style="1" customWidth="1"/>
    <col min="3576" max="3576" width="37.83203125" style="1" customWidth="1"/>
    <col min="3577" max="3579" width="11.5" style="1" customWidth="1"/>
    <col min="3580" max="3585" width="4.6640625" style="1" customWidth="1"/>
    <col min="3586" max="3587" width="11.5" style="1"/>
    <col min="3588" max="3588" width="12.1640625" style="1" customWidth="1"/>
    <col min="3589" max="3589" width="14.83203125" style="1" customWidth="1"/>
    <col min="3590" max="3827" width="11.5" style="1"/>
    <col min="3828" max="3828" width="5.6640625" style="1" customWidth="1"/>
    <col min="3829" max="3829" width="57" style="1" customWidth="1"/>
    <col min="3830" max="3831" width="11.5" style="1" customWidth="1"/>
    <col min="3832" max="3832" width="37.83203125" style="1" customWidth="1"/>
    <col min="3833" max="3835" width="11.5" style="1" customWidth="1"/>
    <col min="3836" max="3841" width="4.6640625" style="1" customWidth="1"/>
    <col min="3842" max="3843" width="11.5" style="1"/>
    <col min="3844" max="3844" width="12.1640625" style="1" customWidth="1"/>
    <col min="3845" max="3845" width="14.83203125" style="1" customWidth="1"/>
    <col min="3846" max="4083" width="11.5" style="1"/>
    <col min="4084" max="4084" width="5.6640625" style="1" customWidth="1"/>
    <col min="4085" max="4085" width="57" style="1" customWidth="1"/>
    <col min="4086" max="4087" width="11.5" style="1" customWidth="1"/>
    <col min="4088" max="4088" width="37.83203125" style="1" customWidth="1"/>
    <col min="4089" max="4091" width="11.5" style="1" customWidth="1"/>
    <col min="4092" max="4097" width="4.6640625" style="1" customWidth="1"/>
    <col min="4098" max="4099" width="11.5" style="1"/>
    <col min="4100" max="4100" width="12.1640625" style="1" customWidth="1"/>
    <col min="4101" max="4101" width="14.83203125" style="1" customWidth="1"/>
    <col min="4102" max="4339" width="11.5" style="1"/>
    <col min="4340" max="4340" width="5.6640625" style="1" customWidth="1"/>
    <col min="4341" max="4341" width="57" style="1" customWidth="1"/>
    <col min="4342" max="4343" width="11.5" style="1" customWidth="1"/>
    <col min="4344" max="4344" width="37.83203125" style="1" customWidth="1"/>
    <col min="4345" max="4347" width="11.5" style="1" customWidth="1"/>
    <col min="4348" max="4353" width="4.6640625" style="1" customWidth="1"/>
    <col min="4354" max="4355" width="11.5" style="1"/>
    <col min="4356" max="4356" width="12.1640625" style="1" customWidth="1"/>
    <col min="4357" max="4357" width="14.83203125" style="1" customWidth="1"/>
    <col min="4358" max="4595" width="11.5" style="1"/>
    <col min="4596" max="4596" width="5.6640625" style="1" customWidth="1"/>
    <col min="4597" max="4597" width="57" style="1" customWidth="1"/>
    <col min="4598" max="4599" width="11.5" style="1" customWidth="1"/>
    <col min="4600" max="4600" width="37.83203125" style="1" customWidth="1"/>
    <col min="4601" max="4603" width="11.5" style="1" customWidth="1"/>
    <col min="4604" max="4609" width="4.6640625" style="1" customWidth="1"/>
    <col min="4610" max="4611" width="11.5" style="1"/>
    <col min="4612" max="4612" width="12.1640625" style="1" customWidth="1"/>
    <col min="4613" max="4613" width="14.83203125" style="1" customWidth="1"/>
    <col min="4614" max="4851" width="11.5" style="1"/>
    <col min="4852" max="4852" width="5.6640625" style="1" customWidth="1"/>
    <col min="4853" max="4853" width="57" style="1" customWidth="1"/>
    <col min="4854" max="4855" width="11.5" style="1" customWidth="1"/>
    <col min="4856" max="4856" width="37.83203125" style="1" customWidth="1"/>
    <col min="4857" max="4859" width="11.5" style="1" customWidth="1"/>
    <col min="4860" max="4865" width="4.6640625" style="1" customWidth="1"/>
    <col min="4866" max="4867" width="11.5" style="1"/>
    <col min="4868" max="4868" width="12.1640625" style="1" customWidth="1"/>
    <col min="4869" max="4869" width="14.83203125" style="1" customWidth="1"/>
    <col min="4870" max="5107" width="11.5" style="1"/>
    <col min="5108" max="5108" width="5.6640625" style="1" customWidth="1"/>
    <col min="5109" max="5109" width="57" style="1" customWidth="1"/>
    <col min="5110" max="5111" width="11.5" style="1" customWidth="1"/>
    <col min="5112" max="5112" width="37.83203125" style="1" customWidth="1"/>
    <col min="5113" max="5115" width="11.5" style="1" customWidth="1"/>
    <col min="5116" max="5121" width="4.6640625" style="1" customWidth="1"/>
    <col min="5122" max="5123" width="11.5" style="1"/>
    <col min="5124" max="5124" width="12.1640625" style="1" customWidth="1"/>
    <col min="5125" max="5125" width="14.83203125" style="1" customWidth="1"/>
    <col min="5126" max="5363" width="11.5" style="1"/>
    <col min="5364" max="5364" width="5.6640625" style="1" customWidth="1"/>
    <col min="5365" max="5365" width="57" style="1" customWidth="1"/>
    <col min="5366" max="5367" width="11.5" style="1" customWidth="1"/>
    <col min="5368" max="5368" width="37.83203125" style="1" customWidth="1"/>
    <col min="5369" max="5371" width="11.5" style="1" customWidth="1"/>
    <col min="5372" max="5377" width="4.6640625" style="1" customWidth="1"/>
    <col min="5378" max="5379" width="11.5" style="1"/>
    <col min="5380" max="5380" width="12.1640625" style="1" customWidth="1"/>
    <col min="5381" max="5381" width="14.83203125" style="1" customWidth="1"/>
    <col min="5382" max="5619" width="11.5" style="1"/>
    <col min="5620" max="5620" width="5.6640625" style="1" customWidth="1"/>
    <col min="5621" max="5621" width="57" style="1" customWidth="1"/>
    <col min="5622" max="5623" width="11.5" style="1" customWidth="1"/>
    <col min="5624" max="5624" width="37.83203125" style="1" customWidth="1"/>
    <col min="5625" max="5627" width="11.5" style="1" customWidth="1"/>
    <col min="5628" max="5633" width="4.6640625" style="1" customWidth="1"/>
    <col min="5634" max="5635" width="11.5" style="1"/>
    <col min="5636" max="5636" width="12.1640625" style="1" customWidth="1"/>
    <col min="5637" max="5637" width="14.83203125" style="1" customWidth="1"/>
    <col min="5638" max="5875" width="11.5" style="1"/>
    <col min="5876" max="5876" width="5.6640625" style="1" customWidth="1"/>
    <col min="5877" max="5877" width="57" style="1" customWidth="1"/>
    <col min="5878" max="5879" width="11.5" style="1" customWidth="1"/>
    <col min="5880" max="5880" width="37.83203125" style="1" customWidth="1"/>
    <col min="5881" max="5883" width="11.5" style="1" customWidth="1"/>
    <col min="5884" max="5889" width="4.6640625" style="1" customWidth="1"/>
    <col min="5890" max="5891" width="11.5" style="1"/>
    <col min="5892" max="5892" width="12.1640625" style="1" customWidth="1"/>
    <col min="5893" max="5893" width="14.83203125" style="1" customWidth="1"/>
    <col min="5894" max="6131" width="11.5" style="1"/>
    <col min="6132" max="6132" width="5.6640625" style="1" customWidth="1"/>
    <col min="6133" max="6133" width="57" style="1" customWidth="1"/>
    <col min="6134" max="6135" width="11.5" style="1" customWidth="1"/>
    <col min="6136" max="6136" width="37.83203125" style="1" customWidth="1"/>
    <col min="6137" max="6139" width="11.5" style="1" customWidth="1"/>
    <col min="6140" max="6145" width="4.6640625" style="1" customWidth="1"/>
    <col min="6146" max="6147" width="11.5" style="1"/>
    <col min="6148" max="6148" width="12.1640625" style="1" customWidth="1"/>
    <col min="6149" max="6149" width="14.83203125" style="1" customWidth="1"/>
    <col min="6150" max="6387" width="11.5" style="1"/>
    <col min="6388" max="6388" width="5.6640625" style="1" customWidth="1"/>
    <col min="6389" max="6389" width="57" style="1" customWidth="1"/>
    <col min="6390" max="6391" width="11.5" style="1" customWidth="1"/>
    <col min="6392" max="6392" width="37.83203125" style="1" customWidth="1"/>
    <col min="6393" max="6395" width="11.5" style="1" customWidth="1"/>
    <col min="6396" max="6401" width="4.6640625" style="1" customWidth="1"/>
    <col min="6402" max="6403" width="11.5" style="1"/>
    <col min="6404" max="6404" width="12.1640625" style="1" customWidth="1"/>
    <col min="6405" max="6405" width="14.83203125" style="1" customWidth="1"/>
    <col min="6406" max="6643" width="11.5" style="1"/>
    <col min="6644" max="6644" width="5.6640625" style="1" customWidth="1"/>
    <col min="6645" max="6645" width="57" style="1" customWidth="1"/>
    <col min="6646" max="6647" width="11.5" style="1" customWidth="1"/>
    <col min="6648" max="6648" width="37.83203125" style="1" customWidth="1"/>
    <col min="6649" max="6651" width="11.5" style="1" customWidth="1"/>
    <col min="6652" max="6657" width="4.6640625" style="1" customWidth="1"/>
    <col min="6658" max="6659" width="11.5" style="1"/>
    <col min="6660" max="6660" width="12.1640625" style="1" customWidth="1"/>
    <col min="6661" max="6661" width="14.83203125" style="1" customWidth="1"/>
    <col min="6662" max="6899" width="11.5" style="1"/>
    <col min="6900" max="6900" width="5.6640625" style="1" customWidth="1"/>
    <col min="6901" max="6901" width="57" style="1" customWidth="1"/>
    <col min="6902" max="6903" width="11.5" style="1" customWidth="1"/>
    <col min="6904" max="6904" width="37.83203125" style="1" customWidth="1"/>
    <col min="6905" max="6907" width="11.5" style="1" customWidth="1"/>
    <col min="6908" max="6913" width="4.6640625" style="1" customWidth="1"/>
    <col min="6914" max="6915" width="11.5" style="1"/>
    <col min="6916" max="6916" width="12.1640625" style="1" customWidth="1"/>
    <col min="6917" max="6917" width="14.83203125" style="1" customWidth="1"/>
    <col min="6918" max="7155" width="11.5" style="1"/>
    <col min="7156" max="7156" width="5.6640625" style="1" customWidth="1"/>
    <col min="7157" max="7157" width="57" style="1" customWidth="1"/>
    <col min="7158" max="7159" width="11.5" style="1" customWidth="1"/>
    <col min="7160" max="7160" width="37.83203125" style="1" customWidth="1"/>
    <col min="7161" max="7163" width="11.5" style="1" customWidth="1"/>
    <col min="7164" max="7169" width="4.6640625" style="1" customWidth="1"/>
    <col min="7170" max="7171" width="11.5" style="1"/>
    <col min="7172" max="7172" width="12.1640625" style="1" customWidth="1"/>
    <col min="7173" max="7173" width="14.83203125" style="1" customWidth="1"/>
    <col min="7174" max="7411" width="11.5" style="1"/>
    <col min="7412" max="7412" width="5.6640625" style="1" customWidth="1"/>
    <col min="7413" max="7413" width="57" style="1" customWidth="1"/>
    <col min="7414" max="7415" width="11.5" style="1" customWidth="1"/>
    <col min="7416" max="7416" width="37.83203125" style="1" customWidth="1"/>
    <col min="7417" max="7419" width="11.5" style="1" customWidth="1"/>
    <col min="7420" max="7425" width="4.6640625" style="1" customWidth="1"/>
    <col min="7426" max="7427" width="11.5" style="1"/>
    <col min="7428" max="7428" width="12.1640625" style="1" customWidth="1"/>
    <col min="7429" max="7429" width="14.83203125" style="1" customWidth="1"/>
    <col min="7430" max="7667" width="11.5" style="1"/>
    <col min="7668" max="7668" width="5.6640625" style="1" customWidth="1"/>
    <col min="7669" max="7669" width="57" style="1" customWidth="1"/>
    <col min="7670" max="7671" width="11.5" style="1" customWidth="1"/>
    <col min="7672" max="7672" width="37.83203125" style="1" customWidth="1"/>
    <col min="7673" max="7675" width="11.5" style="1" customWidth="1"/>
    <col min="7676" max="7681" width="4.6640625" style="1" customWidth="1"/>
    <col min="7682" max="7683" width="11.5" style="1"/>
    <col min="7684" max="7684" width="12.1640625" style="1" customWidth="1"/>
    <col min="7685" max="7685" width="14.83203125" style="1" customWidth="1"/>
    <col min="7686" max="7923" width="11.5" style="1"/>
    <col min="7924" max="7924" width="5.6640625" style="1" customWidth="1"/>
    <col min="7925" max="7925" width="57" style="1" customWidth="1"/>
    <col min="7926" max="7927" width="11.5" style="1" customWidth="1"/>
    <col min="7928" max="7928" width="37.83203125" style="1" customWidth="1"/>
    <col min="7929" max="7931" width="11.5" style="1" customWidth="1"/>
    <col min="7932" max="7937" width="4.6640625" style="1" customWidth="1"/>
    <col min="7938" max="7939" width="11.5" style="1"/>
    <col min="7940" max="7940" width="12.1640625" style="1" customWidth="1"/>
    <col min="7941" max="7941" width="14.83203125" style="1" customWidth="1"/>
    <col min="7942" max="8179" width="11.5" style="1"/>
    <col min="8180" max="8180" width="5.6640625" style="1" customWidth="1"/>
    <col min="8181" max="8181" width="57" style="1" customWidth="1"/>
    <col min="8182" max="8183" width="11.5" style="1" customWidth="1"/>
    <col min="8184" max="8184" width="37.83203125" style="1" customWidth="1"/>
    <col min="8185" max="8187" width="11.5" style="1" customWidth="1"/>
    <col min="8188" max="8193" width="4.6640625" style="1" customWidth="1"/>
    <col min="8194" max="8195" width="11.5" style="1"/>
    <col min="8196" max="8196" width="12.1640625" style="1" customWidth="1"/>
    <col min="8197" max="8197" width="14.83203125" style="1" customWidth="1"/>
    <col min="8198" max="8435" width="11.5" style="1"/>
    <col min="8436" max="8436" width="5.6640625" style="1" customWidth="1"/>
    <col min="8437" max="8437" width="57" style="1" customWidth="1"/>
    <col min="8438" max="8439" width="11.5" style="1" customWidth="1"/>
    <col min="8440" max="8440" width="37.83203125" style="1" customWidth="1"/>
    <col min="8441" max="8443" width="11.5" style="1" customWidth="1"/>
    <col min="8444" max="8449" width="4.6640625" style="1" customWidth="1"/>
    <col min="8450" max="8451" width="11.5" style="1"/>
    <col min="8452" max="8452" width="12.1640625" style="1" customWidth="1"/>
    <col min="8453" max="8453" width="14.83203125" style="1" customWidth="1"/>
    <col min="8454" max="8691" width="11.5" style="1"/>
    <col min="8692" max="8692" width="5.6640625" style="1" customWidth="1"/>
    <col min="8693" max="8693" width="57" style="1" customWidth="1"/>
    <col min="8694" max="8695" width="11.5" style="1" customWidth="1"/>
    <col min="8696" max="8696" width="37.83203125" style="1" customWidth="1"/>
    <col min="8697" max="8699" width="11.5" style="1" customWidth="1"/>
    <col min="8700" max="8705" width="4.6640625" style="1" customWidth="1"/>
    <col min="8706" max="8707" width="11.5" style="1"/>
    <col min="8708" max="8708" width="12.1640625" style="1" customWidth="1"/>
    <col min="8709" max="8709" width="14.83203125" style="1" customWidth="1"/>
    <col min="8710" max="8947" width="11.5" style="1"/>
    <col min="8948" max="8948" width="5.6640625" style="1" customWidth="1"/>
    <col min="8949" max="8949" width="57" style="1" customWidth="1"/>
    <col min="8950" max="8951" width="11.5" style="1" customWidth="1"/>
    <col min="8952" max="8952" width="37.83203125" style="1" customWidth="1"/>
    <col min="8953" max="8955" width="11.5" style="1" customWidth="1"/>
    <col min="8956" max="8961" width="4.6640625" style="1" customWidth="1"/>
    <col min="8962" max="8963" width="11.5" style="1"/>
    <col min="8964" max="8964" width="12.1640625" style="1" customWidth="1"/>
    <col min="8965" max="8965" width="14.83203125" style="1" customWidth="1"/>
    <col min="8966" max="9203" width="11.5" style="1"/>
    <col min="9204" max="9204" width="5.6640625" style="1" customWidth="1"/>
    <col min="9205" max="9205" width="57" style="1" customWidth="1"/>
    <col min="9206" max="9207" width="11.5" style="1" customWidth="1"/>
    <col min="9208" max="9208" width="37.83203125" style="1" customWidth="1"/>
    <col min="9209" max="9211" width="11.5" style="1" customWidth="1"/>
    <col min="9212" max="9217" width="4.6640625" style="1" customWidth="1"/>
    <col min="9218" max="9219" width="11.5" style="1"/>
    <col min="9220" max="9220" width="12.1640625" style="1" customWidth="1"/>
    <col min="9221" max="9221" width="14.83203125" style="1" customWidth="1"/>
    <col min="9222" max="9459" width="11.5" style="1"/>
    <col min="9460" max="9460" width="5.6640625" style="1" customWidth="1"/>
    <col min="9461" max="9461" width="57" style="1" customWidth="1"/>
    <col min="9462" max="9463" width="11.5" style="1" customWidth="1"/>
    <col min="9464" max="9464" width="37.83203125" style="1" customWidth="1"/>
    <col min="9465" max="9467" width="11.5" style="1" customWidth="1"/>
    <col min="9468" max="9473" width="4.6640625" style="1" customWidth="1"/>
    <col min="9474" max="9475" width="11.5" style="1"/>
    <col min="9476" max="9476" width="12.1640625" style="1" customWidth="1"/>
    <col min="9477" max="9477" width="14.83203125" style="1" customWidth="1"/>
    <col min="9478" max="9715" width="11.5" style="1"/>
    <col min="9716" max="9716" width="5.6640625" style="1" customWidth="1"/>
    <col min="9717" max="9717" width="57" style="1" customWidth="1"/>
    <col min="9718" max="9719" width="11.5" style="1" customWidth="1"/>
    <col min="9720" max="9720" width="37.83203125" style="1" customWidth="1"/>
    <col min="9721" max="9723" width="11.5" style="1" customWidth="1"/>
    <col min="9724" max="9729" width="4.6640625" style="1" customWidth="1"/>
    <col min="9730" max="9731" width="11.5" style="1"/>
    <col min="9732" max="9732" width="12.1640625" style="1" customWidth="1"/>
    <col min="9733" max="9733" width="14.83203125" style="1" customWidth="1"/>
    <col min="9734" max="9971" width="11.5" style="1"/>
    <col min="9972" max="9972" width="5.6640625" style="1" customWidth="1"/>
    <col min="9973" max="9973" width="57" style="1" customWidth="1"/>
    <col min="9974" max="9975" width="11.5" style="1" customWidth="1"/>
    <col min="9976" max="9976" width="37.83203125" style="1" customWidth="1"/>
    <col min="9977" max="9979" width="11.5" style="1" customWidth="1"/>
    <col min="9980" max="9985" width="4.6640625" style="1" customWidth="1"/>
    <col min="9986" max="9987" width="11.5" style="1"/>
    <col min="9988" max="9988" width="12.1640625" style="1" customWidth="1"/>
    <col min="9989" max="9989" width="14.83203125" style="1" customWidth="1"/>
    <col min="9990" max="10227" width="11.5" style="1"/>
    <col min="10228" max="10228" width="5.6640625" style="1" customWidth="1"/>
    <col min="10229" max="10229" width="57" style="1" customWidth="1"/>
    <col min="10230" max="10231" width="11.5" style="1" customWidth="1"/>
    <col min="10232" max="10232" width="37.83203125" style="1" customWidth="1"/>
    <col min="10233" max="10235" width="11.5" style="1" customWidth="1"/>
    <col min="10236" max="10241" width="4.6640625" style="1" customWidth="1"/>
    <col min="10242" max="10243" width="11.5" style="1"/>
    <col min="10244" max="10244" width="12.1640625" style="1" customWidth="1"/>
    <col min="10245" max="10245" width="14.83203125" style="1" customWidth="1"/>
    <col min="10246" max="10483" width="11.5" style="1"/>
    <col min="10484" max="10484" width="5.6640625" style="1" customWidth="1"/>
    <col min="10485" max="10485" width="57" style="1" customWidth="1"/>
    <col min="10486" max="10487" width="11.5" style="1" customWidth="1"/>
    <col min="10488" max="10488" width="37.83203125" style="1" customWidth="1"/>
    <col min="10489" max="10491" width="11.5" style="1" customWidth="1"/>
    <col min="10492" max="10497" width="4.6640625" style="1" customWidth="1"/>
    <col min="10498" max="10499" width="11.5" style="1"/>
    <col min="10500" max="10500" width="12.1640625" style="1" customWidth="1"/>
    <col min="10501" max="10501" width="14.83203125" style="1" customWidth="1"/>
    <col min="10502" max="10739" width="11.5" style="1"/>
    <col min="10740" max="10740" width="5.6640625" style="1" customWidth="1"/>
    <col min="10741" max="10741" width="57" style="1" customWidth="1"/>
    <col min="10742" max="10743" width="11.5" style="1" customWidth="1"/>
    <col min="10744" max="10744" width="37.83203125" style="1" customWidth="1"/>
    <col min="10745" max="10747" width="11.5" style="1" customWidth="1"/>
    <col min="10748" max="10753" width="4.6640625" style="1" customWidth="1"/>
    <col min="10754" max="10755" width="11.5" style="1"/>
    <col min="10756" max="10756" width="12.1640625" style="1" customWidth="1"/>
    <col min="10757" max="10757" width="14.83203125" style="1" customWidth="1"/>
    <col min="10758" max="10995" width="11.5" style="1"/>
    <col min="10996" max="10996" width="5.6640625" style="1" customWidth="1"/>
    <col min="10997" max="10997" width="57" style="1" customWidth="1"/>
    <col min="10998" max="10999" width="11.5" style="1" customWidth="1"/>
    <col min="11000" max="11000" width="37.83203125" style="1" customWidth="1"/>
    <col min="11001" max="11003" width="11.5" style="1" customWidth="1"/>
    <col min="11004" max="11009" width="4.6640625" style="1" customWidth="1"/>
    <col min="11010" max="11011" width="11.5" style="1"/>
    <col min="11012" max="11012" width="12.1640625" style="1" customWidth="1"/>
    <col min="11013" max="11013" width="14.83203125" style="1" customWidth="1"/>
    <col min="11014" max="11251" width="11.5" style="1"/>
    <col min="11252" max="11252" width="5.6640625" style="1" customWidth="1"/>
    <col min="11253" max="11253" width="57" style="1" customWidth="1"/>
    <col min="11254" max="11255" width="11.5" style="1" customWidth="1"/>
    <col min="11256" max="11256" width="37.83203125" style="1" customWidth="1"/>
    <col min="11257" max="11259" width="11.5" style="1" customWidth="1"/>
    <col min="11260" max="11265" width="4.6640625" style="1" customWidth="1"/>
    <col min="11266" max="11267" width="11.5" style="1"/>
    <col min="11268" max="11268" width="12.1640625" style="1" customWidth="1"/>
    <col min="11269" max="11269" width="14.83203125" style="1" customWidth="1"/>
    <col min="11270" max="11507" width="11.5" style="1"/>
    <col min="11508" max="11508" width="5.6640625" style="1" customWidth="1"/>
    <col min="11509" max="11509" width="57" style="1" customWidth="1"/>
    <col min="11510" max="11511" width="11.5" style="1" customWidth="1"/>
    <col min="11512" max="11512" width="37.83203125" style="1" customWidth="1"/>
    <col min="11513" max="11515" width="11.5" style="1" customWidth="1"/>
    <col min="11516" max="11521" width="4.6640625" style="1" customWidth="1"/>
    <col min="11522" max="11523" width="11.5" style="1"/>
    <col min="11524" max="11524" width="12.1640625" style="1" customWidth="1"/>
    <col min="11525" max="11525" width="14.83203125" style="1" customWidth="1"/>
    <col min="11526" max="11763" width="11.5" style="1"/>
    <col min="11764" max="11764" width="5.6640625" style="1" customWidth="1"/>
    <col min="11765" max="11765" width="57" style="1" customWidth="1"/>
    <col min="11766" max="11767" width="11.5" style="1" customWidth="1"/>
    <col min="11768" max="11768" width="37.83203125" style="1" customWidth="1"/>
    <col min="11769" max="11771" width="11.5" style="1" customWidth="1"/>
    <col min="11772" max="11777" width="4.6640625" style="1" customWidth="1"/>
    <col min="11778" max="11779" width="11.5" style="1"/>
    <col min="11780" max="11780" width="12.1640625" style="1" customWidth="1"/>
    <col min="11781" max="11781" width="14.83203125" style="1" customWidth="1"/>
    <col min="11782" max="12019" width="11.5" style="1"/>
    <col min="12020" max="12020" width="5.6640625" style="1" customWidth="1"/>
    <col min="12021" max="12021" width="57" style="1" customWidth="1"/>
    <col min="12022" max="12023" width="11.5" style="1" customWidth="1"/>
    <col min="12024" max="12024" width="37.83203125" style="1" customWidth="1"/>
    <col min="12025" max="12027" width="11.5" style="1" customWidth="1"/>
    <col min="12028" max="12033" width="4.6640625" style="1" customWidth="1"/>
    <col min="12034" max="12035" width="11.5" style="1"/>
    <col min="12036" max="12036" width="12.1640625" style="1" customWidth="1"/>
    <col min="12037" max="12037" width="14.83203125" style="1" customWidth="1"/>
    <col min="12038" max="12275" width="11.5" style="1"/>
    <col min="12276" max="12276" width="5.6640625" style="1" customWidth="1"/>
    <col min="12277" max="12277" width="57" style="1" customWidth="1"/>
    <col min="12278" max="12279" width="11.5" style="1" customWidth="1"/>
    <col min="12280" max="12280" width="37.83203125" style="1" customWidth="1"/>
    <col min="12281" max="12283" width="11.5" style="1" customWidth="1"/>
    <col min="12284" max="12289" width="4.6640625" style="1" customWidth="1"/>
    <col min="12290" max="12291" width="11.5" style="1"/>
    <col min="12292" max="12292" width="12.1640625" style="1" customWidth="1"/>
    <col min="12293" max="12293" width="14.83203125" style="1" customWidth="1"/>
    <col min="12294" max="12531" width="11.5" style="1"/>
    <col min="12532" max="12532" width="5.6640625" style="1" customWidth="1"/>
    <col min="12533" max="12533" width="57" style="1" customWidth="1"/>
    <col min="12534" max="12535" width="11.5" style="1" customWidth="1"/>
    <col min="12536" max="12536" width="37.83203125" style="1" customWidth="1"/>
    <col min="12537" max="12539" width="11.5" style="1" customWidth="1"/>
    <col min="12540" max="12545" width="4.6640625" style="1" customWidth="1"/>
    <col min="12546" max="12547" width="11.5" style="1"/>
    <col min="12548" max="12548" width="12.1640625" style="1" customWidth="1"/>
    <col min="12549" max="12549" width="14.83203125" style="1" customWidth="1"/>
    <col min="12550" max="12787" width="11.5" style="1"/>
    <col min="12788" max="12788" width="5.6640625" style="1" customWidth="1"/>
    <col min="12789" max="12789" width="57" style="1" customWidth="1"/>
    <col min="12790" max="12791" width="11.5" style="1" customWidth="1"/>
    <col min="12792" max="12792" width="37.83203125" style="1" customWidth="1"/>
    <col min="12793" max="12795" width="11.5" style="1" customWidth="1"/>
    <col min="12796" max="12801" width="4.6640625" style="1" customWidth="1"/>
    <col min="12802" max="12803" width="11.5" style="1"/>
    <col min="12804" max="12804" width="12.1640625" style="1" customWidth="1"/>
    <col min="12805" max="12805" width="14.83203125" style="1" customWidth="1"/>
    <col min="12806" max="13043" width="11.5" style="1"/>
    <col min="13044" max="13044" width="5.6640625" style="1" customWidth="1"/>
    <col min="13045" max="13045" width="57" style="1" customWidth="1"/>
    <col min="13046" max="13047" width="11.5" style="1" customWidth="1"/>
    <col min="13048" max="13048" width="37.83203125" style="1" customWidth="1"/>
    <col min="13049" max="13051" width="11.5" style="1" customWidth="1"/>
    <col min="13052" max="13057" width="4.6640625" style="1" customWidth="1"/>
    <col min="13058" max="13059" width="11.5" style="1"/>
    <col min="13060" max="13060" width="12.1640625" style="1" customWidth="1"/>
    <col min="13061" max="13061" width="14.83203125" style="1" customWidth="1"/>
    <col min="13062" max="13299" width="11.5" style="1"/>
    <col min="13300" max="13300" width="5.6640625" style="1" customWidth="1"/>
    <col min="13301" max="13301" width="57" style="1" customWidth="1"/>
    <col min="13302" max="13303" width="11.5" style="1" customWidth="1"/>
    <col min="13304" max="13304" width="37.83203125" style="1" customWidth="1"/>
    <col min="13305" max="13307" width="11.5" style="1" customWidth="1"/>
    <col min="13308" max="13313" width="4.6640625" style="1" customWidth="1"/>
    <col min="13314" max="13315" width="11.5" style="1"/>
    <col min="13316" max="13316" width="12.1640625" style="1" customWidth="1"/>
    <col min="13317" max="13317" width="14.83203125" style="1" customWidth="1"/>
    <col min="13318" max="13555" width="11.5" style="1"/>
    <col min="13556" max="13556" width="5.6640625" style="1" customWidth="1"/>
    <col min="13557" max="13557" width="57" style="1" customWidth="1"/>
    <col min="13558" max="13559" width="11.5" style="1" customWidth="1"/>
    <col min="13560" max="13560" width="37.83203125" style="1" customWidth="1"/>
    <col min="13561" max="13563" width="11.5" style="1" customWidth="1"/>
    <col min="13564" max="13569" width="4.6640625" style="1" customWidth="1"/>
    <col min="13570" max="13571" width="11.5" style="1"/>
    <col min="13572" max="13572" width="12.1640625" style="1" customWidth="1"/>
    <col min="13573" max="13573" width="14.83203125" style="1" customWidth="1"/>
    <col min="13574" max="13811" width="11.5" style="1"/>
    <col min="13812" max="13812" width="5.6640625" style="1" customWidth="1"/>
    <col min="13813" max="13813" width="57" style="1" customWidth="1"/>
    <col min="13814" max="13815" width="11.5" style="1" customWidth="1"/>
    <col min="13816" max="13816" width="37.83203125" style="1" customWidth="1"/>
    <col min="13817" max="13819" width="11.5" style="1" customWidth="1"/>
    <col min="13820" max="13825" width="4.6640625" style="1" customWidth="1"/>
    <col min="13826" max="13827" width="11.5" style="1"/>
    <col min="13828" max="13828" width="12.1640625" style="1" customWidth="1"/>
    <col min="13829" max="13829" width="14.83203125" style="1" customWidth="1"/>
    <col min="13830" max="14067" width="11.5" style="1"/>
    <col min="14068" max="14068" width="5.6640625" style="1" customWidth="1"/>
    <col min="14069" max="14069" width="57" style="1" customWidth="1"/>
    <col min="14070" max="14071" width="11.5" style="1" customWidth="1"/>
    <col min="14072" max="14072" width="37.83203125" style="1" customWidth="1"/>
    <col min="14073" max="14075" width="11.5" style="1" customWidth="1"/>
    <col min="14076" max="14081" width="4.6640625" style="1" customWidth="1"/>
    <col min="14082" max="14083" width="11.5" style="1"/>
    <col min="14084" max="14084" width="12.1640625" style="1" customWidth="1"/>
    <col min="14085" max="14085" width="14.83203125" style="1" customWidth="1"/>
    <col min="14086" max="14323" width="11.5" style="1"/>
    <col min="14324" max="14324" width="5.6640625" style="1" customWidth="1"/>
    <col min="14325" max="14325" width="57" style="1" customWidth="1"/>
    <col min="14326" max="14327" width="11.5" style="1" customWidth="1"/>
    <col min="14328" max="14328" width="37.83203125" style="1" customWidth="1"/>
    <col min="14329" max="14331" width="11.5" style="1" customWidth="1"/>
    <col min="14332" max="14337" width="4.6640625" style="1" customWidth="1"/>
    <col min="14338" max="14339" width="11.5" style="1"/>
    <col min="14340" max="14340" width="12.1640625" style="1" customWidth="1"/>
    <col min="14341" max="14341" width="14.83203125" style="1" customWidth="1"/>
    <col min="14342" max="14579" width="11.5" style="1"/>
    <col min="14580" max="14580" width="5.6640625" style="1" customWidth="1"/>
    <col min="14581" max="14581" width="57" style="1" customWidth="1"/>
    <col min="14582" max="14583" width="11.5" style="1" customWidth="1"/>
    <col min="14584" max="14584" width="37.83203125" style="1" customWidth="1"/>
    <col min="14585" max="14587" width="11.5" style="1" customWidth="1"/>
    <col min="14588" max="14593" width="4.6640625" style="1" customWidth="1"/>
    <col min="14594" max="14595" width="11.5" style="1"/>
    <col min="14596" max="14596" width="12.1640625" style="1" customWidth="1"/>
    <col min="14597" max="14597" width="14.83203125" style="1" customWidth="1"/>
    <col min="14598" max="14835" width="11.5" style="1"/>
    <col min="14836" max="14836" width="5.6640625" style="1" customWidth="1"/>
    <col min="14837" max="14837" width="57" style="1" customWidth="1"/>
    <col min="14838" max="14839" width="11.5" style="1" customWidth="1"/>
    <col min="14840" max="14840" width="37.83203125" style="1" customWidth="1"/>
    <col min="14841" max="14843" width="11.5" style="1" customWidth="1"/>
    <col min="14844" max="14849" width="4.6640625" style="1" customWidth="1"/>
    <col min="14850" max="14851" width="11.5" style="1"/>
    <col min="14852" max="14852" width="12.1640625" style="1" customWidth="1"/>
    <col min="14853" max="14853" width="14.83203125" style="1" customWidth="1"/>
    <col min="14854" max="15091" width="11.5" style="1"/>
    <col min="15092" max="15092" width="5.6640625" style="1" customWidth="1"/>
    <col min="15093" max="15093" width="57" style="1" customWidth="1"/>
    <col min="15094" max="15095" width="11.5" style="1" customWidth="1"/>
    <col min="15096" max="15096" width="37.83203125" style="1" customWidth="1"/>
    <col min="15097" max="15099" width="11.5" style="1" customWidth="1"/>
    <col min="15100" max="15105" width="4.6640625" style="1" customWidth="1"/>
    <col min="15106" max="15107" width="11.5" style="1"/>
    <col min="15108" max="15108" width="12.1640625" style="1" customWidth="1"/>
    <col min="15109" max="15109" width="14.83203125" style="1" customWidth="1"/>
    <col min="15110" max="15347" width="11.5" style="1"/>
    <col min="15348" max="15348" width="5.6640625" style="1" customWidth="1"/>
    <col min="15349" max="15349" width="57" style="1" customWidth="1"/>
    <col min="15350" max="15351" width="11.5" style="1" customWidth="1"/>
    <col min="15352" max="15352" width="37.83203125" style="1" customWidth="1"/>
    <col min="15353" max="15355" width="11.5" style="1" customWidth="1"/>
    <col min="15356" max="15361" width="4.6640625" style="1" customWidth="1"/>
    <col min="15362" max="15363" width="11.5" style="1"/>
    <col min="15364" max="15364" width="12.1640625" style="1" customWidth="1"/>
    <col min="15365" max="15365" width="14.83203125" style="1" customWidth="1"/>
    <col min="15366" max="15603" width="11.5" style="1"/>
    <col min="15604" max="15604" width="5.6640625" style="1" customWidth="1"/>
    <col min="15605" max="15605" width="57" style="1" customWidth="1"/>
    <col min="15606" max="15607" width="11.5" style="1" customWidth="1"/>
    <col min="15608" max="15608" width="37.83203125" style="1" customWidth="1"/>
    <col min="15609" max="15611" width="11.5" style="1" customWidth="1"/>
    <col min="15612" max="15617" width="4.6640625" style="1" customWidth="1"/>
    <col min="15618" max="15619" width="11.5" style="1"/>
    <col min="15620" max="15620" width="12.1640625" style="1" customWidth="1"/>
    <col min="15621" max="15621" width="14.83203125" style="1" customWidth="1"/>
    <col min="15622" max="15859" width="11.5" style="1"/>
    <col min="15860" max="15860" width="5.6640625" style="1" customWidth="1"/>
    <col min="15861" max="15861" width="57" style="1" customWidth="1"/>
    <col min="15862" max="15863" width="11.5" style="1" customWidth="1"/>
    <col min="15864" max="15864" width="37.83203125" style="1" customWidth="1"/>
    <col min="15865" max="15867" width="11.5" style="1" customWidth="1"/>
    <col min="15868" max="15873" width="4.6640625" style="1" customWidth="1"/>
    <col min="15874" max="15875" width="11.5" style="1"/>
    <col min="15876" max="15876" width="12.1640625" style="1" customWidth="1"/>
    <col min="15877" max="15877" width="14.83203125" style="1" customWidth="1"/>
    <col min="15878" max="16115" width="11.5" style="1"/>
    <col min="16116" max="16116" width="5.6640625" style="1" customWidth="1"/>
    <col min="16117" max="16117" width="57" style="1" customWidth="1"/>
    <col min="16118" max="16119" width="11.5" style="1" customWidth="1"/>
    <col min="16120" max="16120" width="37.83203125" style="1" customWidth="1"/>
    <col min="16121" max="16123" width="11.5" style="1" customWidth="1"/>
    <col min="16124" max="16129" width="4.6640625" style="1" customWidth="1"/>
    <col min="16130" max="16131" width="11.5" style="1"/>
    <col min="16132" max="16132" width="12.1640625" style="1" customWidth="1"/>
    <col min="16133" max="16133" width="14.83203125" style="1" customWidth="1"/>
    <col min="16134" max="16384" width="11.5" style="1"/>
  </cols>
  <sheetData>
    <row r="2" spans="2:10" s="5" customFormat="1" ht="13.5" customHeight="1" x14ac:dyDescent="0.2">
      <c r="B2" s="44" t="s">
        <v>59</v>
      </c>
      <c r="C2" s="45"/>
      <c r="D2" s="45"/>
      <c r="E2" s="45"/>
      <c r="F2" s="45"/>
      <c r="G2" s="45"/>
      <c r="H2" s="45"/>
      <c r="I2" s="45"/>
      <c r="J2" s="46"/>
    </row>
    <row r="4" spans="2:10" ht="32" customHeight="1" x14ac:dyDescent="0.2">
      <c r="B4" s="51" t="s">
        <v>0</v>
      </c>
      <c r="C4" s="52"/>
      <c r="D4" s="55" t="s">
        <v>13</v>
      </c>
      <c r="E4" s="51" t="s">
        <v>1</v>
      </c>
      <c r="F4" s="52"/>
      <c r="G4" s="47" t="s">
        <v>60</v>
      </c>
      <c r="H4" s="48"/>
      <c r="I4" s="48"/>
      <c r="J4" s="49" t="s">
        <v>61</v>
      </c>
    </row>
    <row r="5" spans="2:10" ht="31.5" customHeight="1" x14ac:dyDescent="0.2">
      <c r="B5" s="53"/>
      <c r="C5" s="54"/>
      <c r="D5" s="56"/>
      <c r="E5" s="53"/>
      <c r="F5" s="54"/>
      <c r="G5" s="11" t="s">
        <v>12</v>
      </c>
      <c r="H5" s="11" t="s">
        <v>11</v>
      </c>
      <c r="I5" s="12" t="s">
        <v>10</v>
      </c>
      <c r="J5" s="50"/>
    </row>
    <row r="6" spans="2:10" ht="20" x14ac:dyDescent="0.2">
      <c r="B6" s="42" t="s">
        <v>24</v>
      </c>
      <c r="C6" s="43"/>
      <c r="D6" s="43"/>
      <c r="E6" s="43"/>
      <c r="F6" s="43"/>
      <c r="G6" s="43"/>
      <c r="H6" s="43"/>
      <c r="I6" s="43"/>
      <c r="J6" s="35">
        <f>AVERAGE(J8,J16)</f>
        <v>0</v>
      </c>
    </row>
    <row r="7" spans="2:10" ht="32.25" customHeight="1" x14ac:dyDescent="0.2">
      <c r="B7" s="24">
        <v>1.1000000000000001</v>
      </c>
      <c r="C7" s="21" t="s">
        <v>2</v>
      </c>
      <c r="D7" s="9">
        <v>5.2</v>
      </c>
      <c r="E7" s="17" t="s">
        <v>14</v>
      </c>
      <c r="F7" s="8"/>
      <c r="G7" s="10"/>
      <c r="H7" s="10" t="s">
        <v>3</v>
      </c>
      <c r="I7" s="10"/>
      <c r="J7" s="10"/>
    </row>
    <row r="8" spans="2:10" x14ac:dyDescent="0.2">
      <c r="C8" s="36"/>
      <c r="D8" s="6"/>
      <c r="E8" s="6"/>
      <c r="F8" s="7"/>
      <c r="G8" s="26">
        <f>COUNTIF(G7:G7,"x")</f>
        <v>0</v>
      </c>
      <c r="H8" s="26">
        <f>COUNTIF(H7:H7,"x")</f>
        <v>1</v>
      </c>
      <c r="I8" s="26">
        <f>COUNTIF(I7:I7,"x")</f>
        <v>0</v>
      </c>
      <c r="J8" s="34">
        <f>IF(I8=1,"NA",G8/(1-I8))</f>
        <v>0</v>
      </c>
    </row>
    <row r="9" spans="2:10" x14ac:dyDescent="0.2">
      <c r="C9" s="36"/>
      <c r="D9" s="6"/>
      <c r="E9" s="6"/>
      <c r="F9" s="7"/>
      <c r="G9" s="15"/>
      <c r="H9" s="15"/>
      <c r="I9" s="15"/>
    </row>
    <row r="10" spans="2:10" ht="32" x14ac:dyDescent="0.2">
      <c r="B10" s="24">
        <v>1.2</v>
      </c>
      <c r="C10" s="21" t="s">
        <v>30</v>
      </c>
      <c r="D10" s="9">
        <v>5.2</v>
      </c>
      <c r="E10" s="17" t="s">
        <v>14</v>
      </c>
      <c r="F10" s="8"/>
      <c r="G10" s="27"/>
      <c r="H10" s="28"/>
      <c r="I10" s="28"/>
      <c r="J10" s="29"/>
    </row>
    <row r="11" spans="2:10" ht="15" customHeight="1" x14ac:dyDescent="0.2">
      <c r="B11" s="24">
        <v>1.2</v>
      </c>
      <c r="C11" s="21" t="s">
        <v>31</v>
      </c>
      <c r="D11" s="9">
        <v>5.2</v>
      </c>
      <c r="E11" s="17" t="s">
        <v>14</v>
      </c>
      <c r="F11" s="8"/>
      <c r="G11" s="10"/>
      <c r="H11" s="10" t="s">
        <v>3</v>
      </c>
      <c r="I11" s="10"/>
      <c r="J11" s="10"/>
    </row>
    <row r="12" spans="2:10" ht="15" customHeight="1" x14ac:dyDescent="0.2">
      <c r="B12" s="24">
        <v>1.2</v>
      </c>
      <c r="C12" s="21" t="s">
        <v>32</v>
      </c>
      <c r="D12" s="9">
        <v>5.2</v>
      </c>
      <c r="E12" s="17" t="s">
        <v>14</v>
      </c>
      <c r="F12" s="8"/>
      <c r="G12" s="10"/>
      <c r="H12" s="10" t="s">
        <v>3</v>
      </c>
      <c r="I12" s="10"/>
      <c r="J12" s="10"/>
    </row>
    <row r="13" spans="2:10" ht="15" customHeight="1" x14ac:dyDescent="0.2">
      <c r="B13" s="24">
        <v>1.2</v>
      </c>
      <c r="C13" s="21" t="s">
        <v>33</v>
      </c>
      <c r="D13" s="9">
        <v>5.2</v>
      </c>
      <c r="E13" s="17" t="s">
        <v>14</v>
      </c>
      <c r="F13" s="8"/>
      <c r="G13" s="10"/>
      <c r="H13" s="10" t="s">
        <v>3</v>
      </c>
      <c r="I13" s="10"/>
      <c r="J13" s="10"/>
    </row>
    <row r="14" spans="2:10" ht="15" customHeight="1" x14ac:dyDescent="0.2">
      <c r="B14" s="24">
        <v>1.2</v>
      </c>
      <c r="C14" s="21" t="s">
        <v>34</v>
      </c>
      <c r="D14" s="9">
        <v>5.2</v>
      </c>
      <c r="E14" s="17" t="s">
        <v>14</v>
      </c>
      <c r="F14" s="8"/>
      <c r="G14" s="10"/>
      <c r="H14" s="10" t="s">
        <v>3</v>
      </c>
      <c r="I14" s="10"/>
      <c r="J14" s="10"/>
    </row>
    <row r="15" spans="2:10" ht="15" customHeight="1" x14ac:dyDescent="0.2">
      <c r="B15" s="24">
        <v>1.2</v>
      </c>
      <c r="C15" s="21" t="s">
        <v>35</v>
      </c>
      <c r="D15" s="9">
        <v>5.2</v>
      </c>
      <c r="E15" s="17" t="s">
        <v>14</v>
      </c>
      <c r="F15" s="8"/>
      <c r="G15" s="10"/>
      <c r="H15" s="10" t="s">
        <v>3</v>
      </c>
      <c r="I15" s="10"/>
      <c r="J15" s="10"/>
    </row>
    <row r="16" spans="2:10" x14ac:dyDescent="0.2">
      <c r="C16" s="36"/>
      <c r="D16" s="6"/>
      <c r="E16" s="6"/>
      <c r="F16" s="7"/>
      <c r="G16" s="26">
        <f>COUNTIF(G11:G15,"x")</f>
        <v>0</v>
      </c>
      <c r="H16" s="26">
        <f>COUNTIF(H11:H15,"x")</f>
        <v>5</v>
      </c>
      <c r="I16" s="26">
        <f>COUNTIF(I11:I15,"x")</f>
        <v>0</v>
      </c>
      <c r="J16" s="34">
        <f>IF(I16=5,"NA",G16/(5-I16))</f>
        <v>0</v>
      </c>
    </row>
    <row r="17" spans="2:10" x14ac:dyDescent="0.2">
      <c r="C17" s="36"/>
      <c r="D17" s="6"/>
      <c r="E17" s="6"/>
      <c r="F17" s="16"/>
      <c r="G17" s="15"/>
      <c r="H17" s="15"/>
      <c r="I17" s="15"/>
    </row>
    <row r="18" spans="2:10" ht="20" x14ac:dyDescent="0.2">
      <c r="B18" s="42" t="s">
        <v>23</v>
      </c>
      <c r="C18" s="43"/>
      <c r="D18" s="43"/>
      <c r="E18" s="43"/>
      <c r="F18" s="43"/>
      <c r="G18" s="43"/>
      <c r="H18" s="43"/>
      <c r="I18" s="43"/>
      <c r="J18" s="35">
        <f>AVERAGE(J34,J37)</f>
        <v>0</v>
      </c>
    </row>
    <row r="19" spans="2:10" ht="49.5" customHeight="1" x14ac:dyDescent="0.2">
      <c r="B19" s="24">
        <v>2.1</v>
      </c>
      <c r="C19" s="21" t="s">
        <v>57</v>
      </c>
      <c r="D19" s="9">
        <v>7.1</v>
      </c>
      <c r="E19" s="17" t="s">
        <v>14</v>
      </c>
      <c r="F19" s="22"/>
      <c r="G19" s="27"/>
      <c r="H19" s="28"/>
      <c r="I19" s="28"/>
      <c r="J19" s="29"/>
    </row>
    <row r="20" spans="2:10" ht="32" x14ac:dyDescent="0.2">
      <c r="B20" s="24">
        <v>2.1</v>
      </c>
      <c r="C20" s="21" t="s">
        <v>36</v>
      </c>
      <c r="D20" s="9">
        <v>7.1</v>
      </c>
      <c r="E20" s="17" t="s">
        <v>14</v>
      </c>
      <c r="F20" s="8"/>
      <c r="G20" s="14"/>
      <c r="H20" s="10" t="s">
        <v>3</v>
      </c>
      <c r="I20" s="10"/>
      <c r="J20" s="10"/>
    </row>
    <row r="21" spans="2:10" ht="15" customHeight="1" x14ac:dyDescent="0.2">
      <c r="B21" s="24">
        <v>2.1</v>
      </c>
      <c r="C21" s="21" t="s">
        <v>37</v>
      </c>
      <c r="D21" s="9">
        <v>7.1</v>
      </c>
      <c r="E21" s="17" t="s">
        <v>14</v>
      </c>
      <c r="F21" s="8"/>
      <c r="G21" s="10"/>
      <c r="H21" s="10" t="s">
        <v>3</v>
      </c>
      <c r="I21" s="10"/>
      <c r="J21" s="10"/>
    </row>
    <row r="22" spans="2:10" ht="32" x14ac:dyDescent="0.2">
      <c r="B22" s="24">
        <v>2.1</v>
      </c>
      <c r="C22" s="21" t="s">
        <v>38</v>
      </c>
      <c r="D22" s="9">
        <v>7.1</v>
      </c>
      <c r="E22" s="17" t="s">
        <v>14</v>
      </c>
      <c r="F22" s="8"/>
      <c r="G22" s="10"/>
      <c r="H22" s="10" t="s">
        <v>3</v>
      </c>
      <c r="I22" s="10"/>
      <c r="J22" s="10"/>
    </row>
    <row r="23" spans="2:10" ht="27" x14ac:dyDescent="0.2">
      <c r="B23" s="24">
        <v>2.1</v>
      </c>
      <c r="C23" s="21" t="s">
        <v>39</v>
      </c>
      <c r="D23" s="9">
        <v>7.1</v>
      </c>
      <c r="E23" s="17" t="s">
        <v>14</v>
      </c>
      <c r="F23" s="8"/>
      <c r="G23" s="10"/>
      <c r="H23" s="10" t="s">
        <v>3</v>
      </c>
      <c r="I23" s="10"/>
      <c r="J23" s="10"/>
    </row>
    <row r="24" spans="2:10" ht="32" x14ac:dyDescent="0.2">
      <c r="B24" s="24">
        <v>2.1</v>
      </c>
      <c r="C24" s="21" t="s">
        <v>40</v>
      </c>
      <c r="D24" s="9">
        <v>7.1</v>
      </c>
      <c r="E24" s="17" t="s">
        <v>14</v>
      </c>
      <c r="F24" s="8"/>
      <c r="G24" s="10"/>
      <c r="H24" s="10" t="s">
        <v>3</v>
      </c>
      <c r="I24" s="10"/>
      <c r="J24" s="10"/>
    </row>
    <row r="25" spans="2:10" ht="32" x14ac:dyDescent="0.2">
      <c r="B25" s="24">
        <v>2.1</v>
      </c>
      <c r="C25" s="21" t="s">
        <v>41</v>
      </c>
      <c r="D25" s="9">
        <v>7.1</v>
      </c>
      <c r="E25" s="17" t="s">
        <v>14</v>
      </c>
      <c r="F25" s="8"/>
      <c r="G25" s="10"/>
      <c r="H25" s="10" t="s">
        <v>3</v>
      </c>
      <c r="I25" s="10"/>
      <c r="J25" s="10"/>
    </row>
    <row r="26" spans="2:10" ht="32" x14ac:dyDescent="0.2">
      <c r="B26" s="24">
        <v>2.1</v>
      </c>
      <c r="C26" s="21" t="s">
        <v>42</v>
      </c>
      <c r="D26" s="9">
        <v>7.1</v>
      </c>
      <c r="E26" s="17" t="s">
        <v>14</v>
      </c>
      <c r="F26" s="8"/>
      <c r="G26" s="10"/>
      <c r="H26" s="10" t="s">
        <v>3</v>
      </c>
      <c r="I26" s="10"/>
      <c r="J26" s="10"/>
    </row>
    <row r="27" spans="2:10" ht="32" x14ac:dyDescent="0.2">
      <c r="B27" s="24">
        <v>2.1</v>
      </c>
      <c r="C27" s="21" t="s">
        <v>43</v>
      </c>
      <c r="D27" s="9">
        <v>7.1</v>
      </c>
      <c r="E27" s="17" t="s">
        <v>14</v>
      </c>
      <c r="F27" s="8"/>
      <c r="G27" s="10"/>
      <c r="H27" s="10" t="s">
        <v>3</v>
      </c>
      <c r="I27" s="10"/>
      <c r="J27" s="10"/>
    </row>
    <row r="28" spans="2:10" ht="32" x14ac:dyDescent="0.2">
      <c r="B28" s="24">
        <v>2.1</v>
      </c>
      <c r="C28" s="21" t="s">
        <v>44</v>
      </c>
      <c r="D28" s="9">
        <v>7.1</v>
      </c>
      <c r="E28" s="17" t="s">
        <v>14</v>
      </c>
      <c r="F28" s="8"/>
      <c r="G28" s="10"/>
      <c r="H28" s="10" t="s">
        <v>3</v>
      </c>
      <c r="I28" s="10"/>
      <c r="J28" s="10"/>
    </row>
    <row r="29" spans="2:10" ht="32" x14ac:dyDescent="0.2">
      <c r="B29" s="24">
        <v>2.1</v>
      </c>
      <c r="C29" s="21" t="s">
        <v>45</v>
      </c>
      <c r="D29" s="9">
        <v>7.1</v>
      </c>
      <c r="E29" s="17" t="s">
        <v>14</v>
      </c>
      <c r="F29" s="8"/>
      <c r="G29" s="10"/>
      <c r="H29" s="10" t="s">
        <v>3</v>
      </c>
      <c r="I29" s="10"/>
      <c r="J29" s="10"/>
    </row>
    <row r="30" spans="2:10" ht="32" x14ac:dyDescent="0.2">
      <c r="B30" s="24">
        <v>2.1</v>
      </c>
      <c r="C30" s="21" t="s">
        <v>46</v>
      </c>
      <c r="D30" s="9">
        <v>7.1</v>
      </c>
      <c r="E30" s="17" t="s">
        <v>14</v>
      </c>
      <c r="F30" s="8"/>
      <c r="G30" s="10"/>
      <c r="H30" s="10" t="s">
        <v>3</v>
      </c>
      <c r="I30" s="10"/>
      <c r="J30" s="10"/>
    </row>
    <row r="31" spans="2:10" ht="32" x14ac:dyDescent="0.2">
      <c r="B31" s="24">
        <v>2.1</v>
      </c>
      <c r="C31" s="21" t="s">
        <v>47</v>
      </c>
      <c r="D31" s="9">
        <v>7.1</v>
      </c>
      <c r="E31" s="17" t="s">
        <v>14</v>
      </c>
      <c r="F31" s="8"/>
      <c r="G31" s="10"/>
      <c r="H31" s="10" t="s">
        <v>3</v>
      </c>
      <c r="I31" s="10"/>
      <c r="J31" s="10"/>
    </row>
    <row r="32" spans="2:10" ht="45.75" customHeight="1" x14ac:dyDescent="0.2">
      <c r="B32" s="24">
        <v>2.1</v>
      </c>
      <c r="C32" s="21" t="s">
        <v>48</v>
      </c>
      <c r="D32" s="9">
        <v>7.1</v>
      </c>
      <c r="E32" s="17" t="s">
        <v>14</v>
      </c>
      <c r="F32" s="8"/>
      <c r="G32" s="10"/>
      <c r="H32" s="10" t="s">
        <v>3</v>
      </c>
      <c r="I32" s="10"/>
      <c r="J32" s="10"/>
    </row>
    <row r="33" spans="2:10" ht="64" x14ac:dyDescent="0.2">
      <c r="B33" s="24">
        <v>2.1</v>
      </c>
      <c r="C33" s="21" t="s">
        <v>49</v>
      </c>
      <c r="D33" s="9">
        <v>7.1</v>
      </c>
      <c r="E33" s="17" t="s">
        <v>14</v>
      </c>
      <c r="F33" s="8"/>
      <c r="G33" s="10"/>
      <c r="H33" s="10" t="s">
        <v>3</v>
      </c>
      <c r="I33" s="10"/>
      <c r="J33" s="10"/>
    </row>
    <row r="34" spans="2:10" x14ac:dyDescent="0.2">
      <c r="C34" s="36"/>
      <c r="D34" s="6"/>
      <c r="E34" s="6"/>
      <c r="F34" s="7"/>
      <c r="G34" s="25">
        <f>COUNTIF(G20:G33,"x")</f>
        <v>0</v>
      </c>
      <c r="H34" s="25">
        <f>COUNTIF(H20:H33,"x")</f>
        <v>14</v>
      </c>
      <c r="I34" s="25">
        <f>COUNTIF(I20:I33,"x")</f>
        <v>0</v>
      </c>
      <c r="J34" s="34">
        <f>IF(I34=14,"NA",G34/(14-I34))</f>
        <v>0</v>
      </c>
    </row>
    <row r="35" spans="2:10" x14ac:dyDescent="0.2">
      <c r="C35" s="36"/>
      <c r="D35" s="6"/>
      <c r="E35" s="6"/>
      <c r="F35" s="7"/>
      <c r="G35" s="23"/>
      <c r="H35" s="23"/>
      <c r="I35" s="23"/>
    </row>
    <row r="36" spans="2:10" ht="70.5" customHeight="1" x14ac:dyDescent="0.2">
      <c r="B36" s="24">
        <v>2.2000000000000002</v>
      </c>
      <c r="C36" s="21" t="s">
        <v>4</v>
      </c>
      <c r="D36" s="9" t="s">
        <v>17</v>
      </c>
      <c r="E36" s="17" t="s">
        <v>14</v>
      </c>
      <c r="F36" s="8"/>
      <c r="G36" s="10"/>
      <c r="H36" s="10" t="s">
        <v>3</v>
      </c>
      <c r="I36" s="10"/>
      <c r="J36" s="10"/>
    </row>
    <row r="37" spans="2:10" x14ac:dyDescent="0.2">
      <c r="C37" s="36"/>
      <c r="D37" s="6"/>
      <c r="E37" s="6"/>
      <c r="F37" s="7"/>
      <c r="G37" s="26">
        <f>COUNTIF(G36:G36,"x")</f>
        <v>0</v>
      </c>
      <c r="H37" s="26">
        <f>COUNTIF(H36:H36,"x")</f>
        <v>1</v>
      </c>
      <c r="I37" s="26">
        <f>COUNTIF(I36:I36,"x")</f>
        <v>0</v>
      </c>
      <c r="J37" s="34">
        <f>IF(I37=1,"NA",G37/(1-I37))</f>
        <v>0</v>
      </c>
    </row>
    <row r="38" spans="2:10" x14ac:dyDescent="0.2">
      <c r="C38" s="36"/>
      <c r="D38" s="6"/>
      <c r="E38" s="6"/>
      <c r="F38" s="7"/>
      <c r="G38" s="15"/>
      <c r="H38" s="15"/>
    </row>
    <row r="39" spans="2:10" ht="20" x14ac:dyDescent="0.2">
      <c r="B39" s="42" t="s">
        <v>22</v>
      </c>
      <c r="C39" s="43"/>
      <c r="D39" s="43"/>
      <c r="E39" s="43"/>
      <c r="F39" s="43"/>
      <c r="G39" s="43"/>
      <c r="H39" s="43"/>
      <c r="I39" s="43"/>
      <c r="J39" s="35">
        <f>AVERAGE(J41,J44,J47,J51)</f>
        <v>0</v>
      </c>
    </row>
    <row r="40" spans="2:10" ht="41.25" customHeight="1" x14ac:dyDescent="0.2">
      <c r="B40" s="24">
        <v>3.1</v>
      </c>
      <c r="C40" s="21" t="s">
        <v>50</v>
      </c>
      <c r="D40" s="9" t="s">
        <v>16</v>
      </c>
      <c r="E40" s="9"/>
      <c r="F40" s="19" t="s">
        <v>15</v>
      </c>
      <c r="G40" s="10"/>
      <c r="H40" s="10" t="s">
        <v>3</v>
      </c>
      <c r="I40" s="10"/>
      <c r="J40" s="10"/>
    </row>
    <row r="41" spans="2:10" ht="15" customHeight="1" x14ac:dyDescent="0.2">
      <c r="C41" s="36"/>
      <c r="D41" s="6"/>
      <c r="E41" s="6"/>
      <c r="F41" s="7"/>
      <c r="G41" s="25">
        <f>COUNTIF(G40:G40,"x")</f>
        <v>0</v>
      </c>
      <c r="H41" s="25">
        <f>COUNTIF(H40:H40,"x")</f>
        <v>1</v>
      </c>
      <c r="I41" s="25">
        <f>COUNTIF(I40:I40,"x")</f>
        <v>0</v>
      </c>
      <c r="J41" s="34">
        <f>IF(I41=1,"NA",G41/(1-I41))</f>
        <v>0</v>
      </c>
    </row>
    <row r="42" spans="2:10" ht="15" customHeight="1" x14ac:dyDescent="0.2">
      <c r="C42" s="36"/>
      <c r="D42" s="6"/>
      <c r="E42" s="6"/>
      <c r="F42" s="7"/>
      <c r="G42" s="23"/>
      <c r="H42" s="23"/>
      <c r="I42" s="23"/>
    </row>
    <row r="43" spans="2:10" ht="47.25" customHeight="1" x14ac:dyDescent="0.2">
      <c r="B43" s="24">
        <v>3.2</v>
      </c>
      <c r="C43" s="21" t="s">
        <v>51</v>
      </c>
      <c r="D43" s="9">
        <v>5.7</v>
      </c>
      <c r="E43" s="9"/>
      <c r="F43" s="19" t="s">
        <v>15</v>
      </c>
      <c r="G43" s="10"/>
      <c r="H43" s="10" t="s">
        <v>3</v>
      </c>
      <c r="I43" s="10"/>
      <c r="J43" s="10"/>
    </row>
    <row r="44" spans="2:10" ht="15" customHeight="1" x14ac:dyDescent="0.2">
      <c r="C44" s="36"/>
      <c r="D44" s="6"/>
      <c r="E44" s="6"/>
      <c r="F44" s="7"/>
      <c r="G44" s="26">
        <f>COUNTIF(G43:G43,"x")</f>
        <v>0</v>
      </c>
      <c r="H44" s="26">
        <f>COUNTIF(H43:H43,"x")</f>
        <v>1</v>
      </c>
      <c r="I44" s="26">
        <f>COUNTIF(I43:I43,"x")</f>
        <v>0</v>
      </c>
      <c r="J44" s="34">
        <f>IF(I44=1,"NA",G44/(1-I44))</f>
        <v>0</v>
      </c>
    </row>
    <row r="45" spans="2:10" x14ac:dyDescent="0.2">
      <c r="C45" s="37"/>
      <c r="D45" s="6"/>
      <c r="E45" s="6"/>
      <c r="F45" s="7"/>
    </row>
    <row r="46" spans="2:10" ht="40.5" customHeight="1" x14ac:dyDescent="0.2">
      <c r="B46" s="24">
        <v>3.3</v>
      </c>
      <c r="C46" s="21" t="s">
        <v>5</v>
      </c>
      <c r="D46" s="9">
        <v>5.8</v>
      </c>
      <c r="E46" s="9"/>
      <c r="F46" s="19" t="s">
        <v>15</v>
      </c>
      <c r="G46" s="10"/>
      <c r="H46" s="10" t="s">
        <v>3</v>
      </c>
      <c r="I46" s="10"/>
      <c r="J46" s="10"/>
    </row>
    <row r="47" spans="2:10" ht="15" customHeight="1" x14ac:dyDescent="0.2">
      <c r="C47" s="36"/>
      <c r="D47" s="6"/>
      <c r="E47" s="6"/>
      <c r="F47" s="7"/>
      <c r="G47" s="26">
        <f>COUNTIF(G46:G46,"x")</f>
        <v>0</v>
      </c>
      <c r="H47" s="26">
        <f>COUNTIF(H46:H46,"x")</f>
        <v>1</v>
      </c>
      <c r="I47" s="26">
        <f>COUNTIF(I46:I46,"x")</f>
        <v>0</v>
      </c>
      <c r="J47" s="34">
        <f>IF(I47=1,"NA",G47/(1-I47))</f>
        <v>0</v>
      </c>
    </row>
    <row r="48" spans="2:10" x14ac:dyDescent="0.2">
      <c r="D48" s="6"/>
      <c r="E48" s="6"/>
      <c r="F48" s="7"/>
    </row>
    <row r="49" spans="2:10" ht="20" x14ac:dyDescent="0.2">
      <c r="B49" s="42" t="s">
        <v>21</v>
      </c>
      <c r="C49" s="43"/>
      <c r="D49" s="43"/>
      <c r="E49" s="43"/>
      <c r="F49" s="43"/>
      <c r="G49" s="43"/>
      <c r="H49" s="43"/>
      <c r="I49" s="43"/>
      <c r="J49" s="35">
        <f>AVERAGE(J51,J54,J61)</f>
        <v>0</v>
      </c>
    </row>
    <row r="50" spans="2:10" ht="62.25" customHeight="1" x14ac:dyDescent="0.2">
      <c r="B50" s="24">
        <v>4.0999999999999996</v>
      </c>
      <c r="C50" s="21" t="s">
        <v>6</v>
      </c>
      <c r="D50" s="9">
        <v>5.3</v>
      </c>
      <c r="E50" s="9" t="s">
        <v>7</v>
      </c>
      <c r="F50" s="19" t="s">
        <v>15</v>
      </c>
      <c r="G50" s="10"/>
      <c r="H50" s="10" t="s">
        <v>3</v>
      </c>
      <c r="I50" s="10"/>
      <c r="J50" s="10"/>
    </row>
    <row r="51" spans="2:10" ht="15" customHeight="1" x14ac:dyDescent="0.2">
      <c r="C51" s="36"/>
      <c r="D51" s="6"/>
      <c r="E51" s="6"/>
      <c r="F51" s="7"/>
      <c r="G51" s="26">
        <f>COUNTIF(G50:G50,"x")</f>
        <v>0</v>
      </c>
      <c r="H51" s="26">
        <f>COUNTIF(H50:H50,"x")</f>
        <v>1</v>
      </c>
      <c r="I51" s="26">
        <f>COUNTIF(I50:I50,"x")</f>
        <v>0</v>
      </c>
      <c r="J51" s="34">
        <f>IF(I51=1,"NA",G51/(1-I51))</f>
        <v>0</v>
      </c>
    </row>
    <row r="52" spans="2:10" ht="15" customHeight="1" x14ac:dyDescent="0.2">
      <c r="C52" s="36"/>
      <c r="D52" s="6"/>
      <c r="E52" s="6"/>
      <c r="F52" s="7"/>
      <c r="G52" s="10"/>
      <c r="H52" s="10"/>
    </row>
    <row r="53" spans="2:10" ht="34.5" customHeight="1" x14ac:dyDescent="0.2">
      <c r="B53" s="24">
        <v>4.2</v>
      </c>
      <c r="C53" s="21" t="s">
        <v>58</v>
      </c>
      <c r="D53" s="9">
        <v>5.3</v>
      </c>
      <c r="E53" s="17" t="s">
        <v>14</v>
      </c>
      <c r="F53" s="8"/>
      <c r="G53" s="10"/>
      <c r="H53" s="10" t="s">
        <v>3</v>
      </c>
      <c r="I53" s="10"/>
      <c r="J53" s="10"/>
    </row>
    <row r="54" spans="2:10" x14ac:dyDescent="0.2">
      <c r="C54" s="36"/>
      <c r="D54" s="6"/>
      <c r="E54" s="6"/>
      <c r="F54" s="7"/>
      <c r="G54" s="26">
        <f>COUNTIF(G53:G53,"x")</f>
        <v>0</v>
      </c>
      <c r="H54" s="26">
        <f>COUNTIF(H53:H53,"x")</f>
        <v>1</v>
      </c>
      <c r="I54" s="26">
        <f>COUNTIF(I53:I53,"x")</f>
        <v>0</v>
      </c>
      <c r="J54" s="34">
        <f>IF(I54=1,"NA",G54/(1-I54))</f>
        <v>0</v>
      </c>
    </row>
    <row r="55" spans="2:10" x14ac:dyDescent="0.2">
      <c r="C55" s="37"/>
      <c r="D55" s="6"/>
      <c r="E55" s="6"/>
      <c r="F55" s="7"/>
    </row>
    <row r="56" spans="2:10" ht="15" customHeight="1" x14ac:dyDescent="0.2">
      <c r="B56" s="24">
        <v>4.3</v>
      </c>
      <c r="C56" s="21" t="s">
        <v>52</v>
      </c>
      <c r="D56" s="18">
        <v>5.4</v>
      </c>
      <c r="E56" s="9"/>
      <c r="F56" s="19" t="s">
        <v>15</v>
      </c>
      <c r="G56" s="27"/>
      <c r="H56" s="28"/>
      <c r="I56" s="28"/>
      <c r="J56" s="29"/>
    </row>
    <row r="57" spans="2:10" ht="16" x14ac:dyDescent="0.2">
      <c r="B57" s="24">
        <v>4.3</v>
      </c>
      <c r="C57" s="21" t="s">
        <v>53</v>
      </c>
      <c r="D57" s="18">
        <v>5.4</v>
      </c>
      <c r="E57" s="9"/>
      <c r="F57" s="19" t="s">
        <v>15</v>
      </c>
      <c r="G57" s="14"/>
      <c r="H57" s="14" t="s">
        <v>3</v>
      </c>
      <c r="I57" s="14"/>
      <c r="J57" s="10"/>
    </row>
    <row r="58" spans="2:10" ht="16" x14ac:dyDescent="0.2">
      <c r="B58" s="24">
        <v>4.3</v>
      </c>
      <c r="C58" s="21" t="s">
        <v>54</v>
      </c>
      <c r="D58" s="18">
        <v>5.4</v>
      </c>
      <c r="E58" s="9"/>
      <c r="F58" s="19" t="s">
        <v>15</v>
      </c>
      <c r="G58" s="10"/>
      <c r="H58" s="14" t="s">
        <v>3</v>
      </c>
      <c r="I58" s="14"/>
      <c r="J58" s="10"/>
    </row>
    <row r="59" spans="2:10" ht="16" x14ac:dyDescent="0.2">
      <c r="B59" s="24">
        <v>4.3</v>
      </c>
      <c r="C59" s="21" t="s">
        <v>55</v>
      </c>
      <c r="D59" s="18">
        <v>5.4</v>
      </c>
      <c r="E59" s="9"/>
      <c r="F59" s="19" t="s">
        <v>15</v>
      </c>
      <c r="G59" s="10"/>
      <c r="H59" s="14" t="s">
        <v>3</v>
      </c>
      <c r="I59" s="14"/>
      <c r="J59" s="10"/>
    </row>
    <row r="60" spans="2:10" ht="36.75" customHeight="1" x14ac:dyDescent="0.2">
      <c r="B60" s="24">
        <v>4.3</v>
      </c>
      <c r="C60" s="21" t="s">
        <v>56</v>
      </c>
      <c r="D60" s="9">
        <v>5.4</v>
      </c>
      <c r="E60" s="9"/>
      <c r="F60" s="19" t="s">
        <v>15</v>
      </c>
      <c r="G60" s="10"/>
      <c r="H60" s="14" t="s">
        <v>3</v>
      </c>
      <c r="I60" s="14"/>
      <c r="J60" s="10"/>
    </row>
    <row r="61" spans="2:10" x14ac:dyDescent="0.2">
      <c r="C61" s="36"/>
      <c r="D61" s="6"/>
      <c r="E61" s="6"/>
      <c r="F61" s="7"/>
      <c r="G61" s="26">
        <f>COUNTIF(G57:G60,"x")</f>
        <v>0</v>
      </c>
      <c r="H61" s="25">
        <f>COUNTIF(H57:H60,"x")</f>
        <v>4</v>
      </c>
      <c r="I61" s="26">
        <f>COUNTIF(I57:I60,"x")</f>
        <v>0</v>
      </c>
      <c r="J61" s="34">
        <f>IF(I61=4,"NA",G61/(4-I61))</f>
        <v>0</v>
      </c>
    </row>
    <row r="62" spans="2:10" x14ac:dyDescent="0.2">
      <c r="C62" s="36"/>
      <c r="D62" s="6"/>
      <c r="E62" s="6"/>
      <c r="F62" s="7"/>
      <c r="G62" s="1"/>
      <c r="H62" s="23"/>
      <c r="I62" s="23"/>
    </row>
    <row r="63" spans="2:10" ht="20" x14ac:dyDescent="0.2">
      <c r="B63" s="42" t="s">
        <v>26</v>
      </c>
      <c r="C63" s="43"/>
      <c r="D63" s="43"/>
      <c r="E63" s="43"/>
      <c r="F63" s="43"/>
      <c r="G63" s="43"/>
      <c r="H63" s="43"/>
      <c r="I63" s="43"/>
      <c r="J63" s="35">
        <f>AVERAGE(J65,J68,J71)</f>
        <v>0</v>
      </c>
    </row>
    <row r="64" spans="2:10" ht="32" x14ac:dyDescent="0.2">
      <c r="B64" s="24">
        <v>5.0999999999999996</v>
      </c>
      <c r="C64" s="21" t="s">
        <v>8</v>
      </c>
      <c r="D64" s="9">
        <v>5.5</v>
      </c>
      <c r="E64" s="17" t="s">
        <v>14</v>
      </c>
      <c r="F64" s="8"/>
      <c r="G64" s="10"/>
      <c r="H64" s="10" t="s">
        <v>3</v>
      </c>
      <c r="I64" s="10"/>
      <c r="J64" s="10"/>
    </row>
    <row r="65" spans="2:10" x14ac:dyDescent="0.2">
      <c r="C65" s="36"/>
      <c r="D65" s="6"/>
      <c r="E65" s="6"/>
      <c r="F65" s="7"/>
      <c r="G65" s="25">
        <f>COUNTIF(G64:G64,"x")</f>
        <v>0</v>
      </c>
      <c r="H65" s="25">
        <f>COUNTIF(H64:H64,"x")</f>
        <v>1</v>
      </c>
      <c r="I65" s="26">
        <f>COUNTIF(I64:I64,"x")</f>
        <v>0</v>
      </c>
      <c r="J65" s="34">
        <f>IF(I65=1,"NA",G65/(1-I65))</f>
        <v>0</v>
      </c>
    </row>
    <row r="66" spans="2:10" x14ac:dyDescent="0.2">
      <c r="C66" s="36"/>
      <c r="D66" s="6"/>
      <c r="E66" s="6"/>
      <c r="F66" s="7"/>
      <c r="G66" s="23"/>
      <c r="H66" s="23"/>
    </row>
    <row r="67" spans="2:10" ht="32" x14ac:dyDescent="0.2">
      <c r="B67" s="24">
        <v>5.2</v>
      </c>
      <c r="C67" s="21" t="s">
        <v>19</v>
      </c>
      <c r="D67" s="9" t="s">
        <v>18</v>
      </c>
      <c r="E67" s="17" t="s">
        <v>14</v>
      </c>
      <c r="F67" s="8"/>
      <c r="G67" s="10"/>
      <c r="H67" s="10" t="s">
        <v>3</v>
      </c>
      <c r="I67" s="10"/>
      <c r="J67" s="10"/>
    </row>
    <row r="68" spans="2:10" x14ac:dyDescent="0.2">
      <c r="C68" s="36"/>
      <c r="D68" s="6"/>
      <c r="E68" s="6"/>
      <c r="F68" s="7"/>
      <c r="G68" s="26">
        <f>COUNTIF(G67:G67,"x")</f>
        <v>0</v>
      </c>
      <c r="H68" s="26">
        <f>COUNTIF(H67:H67,"x")</f>
        <v>1</v>
      </c>
      <c r="I68" s="26">
        <f>COUNTIF(I67:I67,"x")</f>
        <v>0</v>
      </c>
      <c r="J68" s="34">
        <f>IF(I68=1,"NA",G68/(1-I68))</f>
        <v>0</v>
      </c>
    </row>
    <row r="69" spans="2:10" x14ac:dyDescent="0.2">
      <c r="C69" s="36"/>
      <c r="D69" s="6"/>
      <c r="E69" s="6"/>
      <c r="F69" s="7"/>
      <c r="G69" s="15"/>
      <c r="H69" s="15"/>
    </row>
    <row r="70" spans="2:10" ht="58.5" customHeight="1" x14ac:dyDescent="0.2">
      <c r="B70" s="24">
        <v>5.3</v>
      </c>
      <c r="C70" s="21" t="s">
        <v>20</v>
      </c>
      <c r="D70" s="9">
        <v>5.6</v>
      </c>
      <c r="E70" s="17" t="s">
        <v>14</v>
      </c>
      <c r="F70" s="8"/>
      <c r="G70" s="13"/>
      <c r="H70" s="13" t="s">
        <v>3</v>
      </c>
      <c r="I70" s="13"/>
      <c r="J70" s="10"/>
    </row>
    <row r="71" spans="2:10" ht="15" customHeight="1" x14ac:dyDescent="0.2">
      <c r="C71" s="36"/>
      <c r="D71" s="6"/>
      <c r="E71" s="6"/>
      <c r="F71" s="7"/>
      <c r="G71" s="26">
        <f>COUNTIF(G70:G70,"x")</f>
        <v>0</v>
      </c>
      <c r="H71" s="26">
        <f>COUNTIF(H70:H70,"x")</f>
        <v>1</v>
      </c>
      <c r="I71" s="26">
        <f>COUNTIF(I70:I70,"x")</f>
        <v>0</v>
      </c>
      <c r="J71" s="34">
        <f>IF(I71=1,"NA",G71/(1-I71))</f>
        <v>0</v>
      </c>
    </row>
    <row r="72" spans="2:10" ht="15" customHeight="1" x14ac:dyDescent="0.2">
      <c r="C72" s="36"/>
      <c r="D72" s="6"/>
      <c r="E72" s="6"/>
      <c r="F72" s="7"/>
      <c r="G72" s="15"/>
      <c r="H72" s="15"/>
    </row>
    <row r="73" spans="2:10" ht="20" x14ac:dyDescent="0.2">
      <c r="B73" s="42" t="s">
        <v>25</v>
      </c>
      <c r="C73" s="43"/>
      <c r="D73" s="43"/>
      <c r="E73" s="43"/>
      <c r="F73" s="43"/>
      <c r="G73" s="43"/>
      <c r="H73" s="43"/>
      <c r="I73" s="43"/>
      <c r="J73" s="35">
        <f>J75</f>
        <v>0</v>
      </c>
    </row>
    <row r="74" spans="2:10" ht="32" x14ac:dyDescent="0.2">
      <c r="B74" s="24">
        <v>6.1</v>
      </c>
      <c r="C74" s="21" t="s">
        <v>9</v>
      </c>
      <c r="D74" s="9">
        <v>5.2</v>
      </c>
      <c r="E74" s="17" t="s">
        <v>14</v>
      </c>
      <c r="F74" s="8"/>
      <c r="G74" s="10"/>
      <c r="H74" s="10" t="s">
        <v>3</v>
      </c>
      <c r="I74" s="10"/>
      <c r="J74" s="10"/>
    </row>
    <row r="75" spans="2:10" x14ac:dyDescent="0.2">
      <c r="C75" s="36"/>
      <c r="D75" s="6"/>
      <c r="E75" s="6"/>
      <c r="F75" s="7"/>
      <c r="G75" s="25">
        <f>COUNTIF(G74:G74,"x")</f>
        <v>0</v>
      </c>
      <c r="H75" s="25">
        <f>COUNTIF(H74:H74,"x")</f>
        <v>1</v>
      </c>
      <c r="I75" s="26">
        <f>COUNTIF(I74:I74,"x")</f>
        <v>0</v>
      </c>
      <c r="J75" s="34">
        <f>IF(I75=1,"NA",G75/(1-I75))</f>
        <v>0</v>
      </c>
    </row>
    <row r="76" spans="2:10" x14ac:dyDescent="0.2">
      <c r="C76" s="36"/>
      <c r="D76" s="6"/>
      <c r="E76" s="6"/>
      <c r="F76" s="7"/>
      <c r="G76" s="23"/>
      <c r="H76" s="23"/>
    </row>
    <row r="77" spans="2:10" ht="16" thickBot="1" x14ac:dyDescent="0.25">
      <c r="C77" s="36"/>
      <c r="D77" s="6"/>
      <c r="E77" s="6"/>
      <c r="F77" s="7"/>
    </row>
    <row r="78" spans="2:10" ht="19" x14ac:dyDescent="0.2">
      <c r="C78" s="38" t="s">
        <v>27</v>
      </c>
      <c r="D78" s="30" t="s">
        <v>28</v>
      </c>
      <c r="E78" s="1"/>
      <c r="F78" s="1"/>
      <c r="G78" s="1"/>
      <c r="H78" s="1"/>
      <c r="I78" s="1"/>
      <c r="J78" s="1"/>
    </row>
    <row r="79" spans="2:10" x14ac:dyDescent="0.2">
      <c r="C79" s="39" t="s">
        <v>24</v>
      </c>
      <c r="D79" s="31">
        <f>J6</f>
        <v>0</v>
      </c>
      <c r="E79" s="1"/>
      <c r="F79" s="1"/>
      <c r="G79" s="1"/>
      <c r="H79" s="1"/>
      <c r="I79" s="1"/>
      <c r="J79" s="1"/>
    </row>
    <row r="80" spans="2:10" x14ac:dyDescent="0.2">
      <c r="C80" s="39" t="s">
        <v>23</v>
      </c>
      <c r="D80" s="31">
        <f>J18</f>
        <v>0</v>
      </c>
      <c r="E80" s="1"/>
      <c r="F80" s="1"/>
      <c r="G80" s="1"/>
      <c r="H80" s="1"/>
      <c r="I80" s="1"/>
      <c r="J80" s="1"/>
    </row>
    <row r="81" spans="3:10" x14ac:dyDescent="0.2">
      <c r="C81" s="39" t="s">
        <v>22</v>
      </c>
      <c r="D81" s="31">
        <f>J39</f>
        <v>0</v>
      </c>
      <c r="E81" s="1"/>
      <c r="F81" s="1"/>
      <c r="G81" s="1"/>
      <c r="H81" s="1"/>
      <c r="I81" s="1"/>
      <c r="J81" s="1"/>
    </row>
    <row r="82" spans="3:10" x14ac:dyDescent="0.2">
      <c r="C82" s="39" t="s">
        <v>21</v>
      </c>
      <c r="D82" s="31">
        <f>J49</f>
        <v>0</v>
      </c>
      <c r="E82" s="1"/>
      <c r="F82" s="1"/>
      <c r="G82" s="1"/>
      <c r="H82" s="1"/>
      <c r="I82" s="1"/>
      <c r="J82" s="1"/>
    </row>
    <row r="83" spans="3:10" x14ac:dyDescent="0.2">
      <c r="C83" s="39" t="s">
        <v>26</v>
      </c>
      <c r="D83" s="31">
        <f>J63</f>
        <v>0</v>
      </c>
      <c r="E83" s="1"/>
      <c r="F83" s="1"/>
      <c r="G83" s="1"/>
      <c r="H83" s="1"/>
      <c r="I83" s="1"/>
      <c r="J83" s="1"/>
    </row>
    <row r="84" spans="3:10" ht="16" thickBot="1" x14ac:dyDescent="0.25">
      <c r="C84" s="40" t="s">
        <v>25</v>
      </c>
      <c r="D84" s="32">
        <f>J73</f>
        <v>0</v>
      </c>
      <c r="E84" s="1"/>
      <c r="F84" s="1"/>
      <c r="G84" s="1"/>
      <c r="H84" s="1"/>
      <c r="I84" s="1"/>
      <c r="J84" s="1"/>
    </row>
    <row r="85" spans="3:10" ht="16" thickBot="1" x14ac:dyDescent="0.25">
      <c r="C85" s="41" t="s">
        <v>29</v>
      </c>
      <c r="D85" s="33">
        <f>AVERAGE(D79:D84)</f>
        <v>0</v>
      </c>
      <c r="E85" s="1"/>
      <c r="F85" s="1"/>
      <c r="G85" s="1"/>
      <c r="H85" s="1"/>
      <c r="I85" s="1"/>
      <c r="J85" s="1"/>
    </row>
    <row r="86" spans="3:10" x14ac:dyDescent="0.2">
      <c r="C86" s="36"/>
      <c r="D86" s="6"/>
      <c r="E86" s="1"/>
      <c r="F86" s="1"/>
      <c r="G86" s="1"/>
      <c r="H86" s="1"/>
      <c r="I86" s="1"/>
      <c r="J86" s="1"/>
    </row>
    <row r="87" spans="3:10" x14ac:dyDescent="0.2">
      <c r="C87" s="36"/>
      <c r="D87" s="6"/>
      <c r="E87" s="1"/>
      <c r="F87" s="1"/>
      <c r="G87" s="1"/>
      <c r="H87" s="1"/>
      <c r="I87" s="1"/>
      <c r="J87" s="1"/>
    </row>
    <row r="88" spans="3:10" x14ac:dyDescent="0.2">
      <c r="C88" s="36"/>
      <c r="D88" s="6"/>
      <c r="E88" s="1"/>
      <c r="F88" s="1"/>
      <c r="G88" s="1"/>
      <c r="H88" s="1"/>
      <c r="I88" s="1"/>
      <c r="J88" s="1"/>
    </row>
    <row r="89" spans="3:10" x14ac:dyDescent="0.2">
      <c r="C89" s="36"/>
      <c r="D89" s="6"/>
      <c r="E89" s="6"/>
      <c r="F89" s="7"/>
    </row>
    <row r="90" spans="3:10" x14ac:dyDescent="0.2">
      <c r="C90" s="36"/>
      <c r="D90" s="6"/>
      <c r="E90" s="6"/>
      <c r="F90" s="7"/>
    </row>
    <row r="91" spans="3:10" x14ac:dyDescent="0.2">
      <c r="C91" s="36"/>
      <c r="D91" s="6"/>
      <c r="E91" s="6"/>
      <c r="F91" s="7"/>
    </row>
    <row r="92" spans="3:10" x14ac:dyDescent="0.2">
      <c r="C92" s="36"/>
      <c r="D92" s="6"/>
      <c r="E92" s="6"/>
      <c r="F92" s="7"/>
    </row>
    <row r="93" spans="3:10" x14ac:dyDescent="0.2">
      <c r="C93" s="36"/>
      <c r="D93" s="6"/>
      <c r="E93" s="6"/>
      <c r="F93" s="7"/>
    </row>
    <row r="94" spans="3:10" x14ac:dyDescent="0.2">
      <c r="C94" s="36"/>
      <c r="D94" s="6"/>
      <c r="E94" s="6"/>
      <c r="F94" s="7"/>
    </row>
    <row r="95" spans="3:10" x14ac:dyDescent="0.2">
      <c r="C95" s="36"/>
      <c r="D95" s="6"/>
      <c r="E95" s="6"/>
      <c r="F95" s="7"/>
    </row>
    <row r="96" spans="3:10" x14ac:dyDescent="0.2">
      <c r="C96" s="36"/>
      <c r="D96" s="6"/>
      <c r="E96" s="6"/>
      <c r="F96" s="7"/>
    </row>
    <row r="97" spans="3:6" x14ac:dyDescent="0.2">
      <c r="C97" s="36"/>
      <c r="D97" s="6"/>
      <c r="E97" s="6"/>
      <c r="F97" s="7"/>
    </row>
    <row r="98" spans="3:6" x14ac:dyDescent="0.2">
      <c r="C98" s="36"/>
      <c r="D98" s="6"/>
      <c r="E98" s="6"/>
      <c r="F98" s="7"/>
    </row>
    <row r="99" spans="3:6" x14ac:dyDescent="0.2">
      <c r="C99" s="36"/>
      <c r="D99" s="6"/>
      <c r="E99" s="6"/>
      <c r="F99" s="7"/>
    </row>
    <row r="100" spans="3:6" x14ac:dyDescent="0.2">
      <c r="C100" s="36"/>
      <c r="D100" s="6"/>
      <c r="E100" s="6"/>
      <c r="F100" s="7"/>
    </row>
    <row r="101" spans="3:6" x14ac:dyDescent="0.2">
      <c r="C101" s="36"/>
      <c r="D101" s="6"/>
      <c r="E101" s="6"/>
      <c r="F101" s="7"/>
    </row>
    <row r="102" spans="3:6" x14ac:dyDescent="0.2">
      <c r="C102" s="36"/>
      <c r="D102" s="6"/>
      <c r="E102" s="6"/>
      <c r="F102" s="7"/>
    </row>
    <row r="103" spans="3:6" x14ac:dyDescent="0.2">
      <c r="C103" s="36"/>
      <c r="D103" s="6"/>
      <c r="E103" s="6"/>
      <c r="F103" s="7"/>
    </row>
    <row r="104" spans="3:6" x14ac:dyDescent="0.2">
      <c r="C104" s="36"/>
      <c r="D104" s="6"/>
      <c r="E104" s="6"/>
      <c r="F104" s="7"/>
    </row>
    <row r="105" spans="3:6" x14ac:dyDescent="0.2">
      <c r="C105" s="36"/>
      <c r="D105" s="6"/>
      <c r="E105" s="6"/>
      <c r="F105" s="7"/>
    </row>
    <row r="106" spans="3:6" x14ac:dyDescent="0.2">
      <c r="C106" s="36"/>
      <c r="D106" s="6"/>
      <c r="E106" s="6"/>
      <c r="F106" s="7"/>
    </row>
    <row r="107" spans="3:6" x14ac:dyDescent="0.2">
      <c r="C107" s="36"/>
      <c r="D107" s="6"/>
      <c r="E107" s="6"/>
      <c r="F107" s="7"/>
    </row>
    <row r="108" spans="3:6" x14ac:dyDescent="0.2">
      <c r="C108" s="36"/>
      <c r="D108" s="6"/>
      <c r="E108" s="6"/>
      <c r="F108" s="7"/>
    </row>
    <row r="109" spans="3:6" x14ac:dyDescent="0.2">
      <c r="C109" s="36"/>
      <c r="D109" s="6"/>
      <c r="E109" s="6"/>
      <c r="F109" s="7"/>
    </row>
    <row r="110" spans="3:6" x14ac:dyDescent="0.2">
      <c r="C110" s="36"/>
      <c r="D110" s="6"/>
      <c r="E110" s="6"/>
      <c r="F110" s="7"/>
    </row>
    <row r="111" spans="3:6" x14ac:dyDescent="0.2">
      <c r="C111" s="36"/>
      <c r="D111" s="6"/>
      <c r="E111" s="6"/>
      <c r="F111" s="7"/>
    </row>
    <row r="112" spans="3:6" x14ac:dyDescent="0.2">
      <c r="C112" s="36"/>
      <c r="D112" s="6"/>
      <c r="E112" s="6"/>
      <c r="F112" s="7"/>
    </row>
    <row r="113" spans="3:6" x14ac:dyDescent="0.2">
      <c r="C113" s="36"/>
      <c r="D113" s="6"/>
      <c r="E113" s="6"/>
      <c r="F113" s="7"/>
    </row>
    <row r="114" spans="3:6" x14ac:dyDescent="0.2">
      <c r="C114" s="36"/>
      <c r="D114" s="6"/>
      <c r="E114" s="6"/>
      <c r="F114" s="7"/>
    </row>
    <row r="115" spans="3:6" x14ac:dyDescent="0.2">
      <c r="C115" s="36"/>
      <c r="D115" s="6"/>
      <c r="E115" s="6"/>
      <c r="F115" s="7"/>
    </row>
    <row r="116" spans="3:6" x14ac:dyDescent="0.2">
      <c r="C116" s="36"/>
      <c r="D116" s="6"/>
      <c r="E116" s="6"/>
      <c r="F116" s="7"/>
    </row>
    <row r="117" spans="3:6" x14ac:dyDescent="0.2">
      <c r="C117" s="36"/>
      <c r="D117" s="6"/>
      <c r="E117" s="6"/>
      <c r="F117" s="7"/>
    </row>
    <row r="118" spans="3:6" x14ac:dyDescent="0.2">
      <c r="C118" s="36"/>
      <c r="D118" s="6"/>
      <c r="E118" s="6"/>
      <c r="F118" s="7"/>
    </row>
    <row r="119" spans="3:6" x14ac:dyDescent="0.2">
      <c r="C119" s="36"/>
      <c r="D119" s="6"/>
      <c r="E119" s="6"/>
      <c r="F119" s="7"/>
    </row>
    <row r="120" spans="3:6" x14ac:dyDescent="0.2">
      <c r="C120" s="36"/>
      <c r="D120" s="6"/>
      <c r="E120" s="6"/>
      <c r="F120" s="7"/>
    </row>
    <row r="121" spans="3:6" x14ac:dyDescent="0.2">
      <c r="C121" s="36"/>
      <c r="D121" s="6"/>
      <c r="E121" s="6"/>
      <c r="F121" s="7"/>
    </row>
    <row r="122" spans="3:6" x14ac:dyDescent="0.2">
      <c r="C122" s="36"/>
      <c r="D122" s="6"/>
      <c r="E122" s="6"/>
      <c r="F122" s="7"/>
    </row>
    <row r="123" spans="3:6" x14ac:dyDescent="0.2">
      <c r="C123" s="36"/>
      <c r="D123" s="6"/>
      <c r="E123" s="6"/>
      <c r="F123" s="7"/>
    </row>
    <row r="124" spans="3:6" x14ac:dyDescent="0.2">
      <c r="C124" s="36"/>
      <c r="D124" s="6"/>
      <c r="E124" s="6"/>
      <c r="F124" s="7"/>
    </row>
    <row r="125" spans="3:6" x14ac:dyDescent="0.2">
      <c r="C125" s="36"/>
      <c r="D125" s="6"/>
      <c r="E125" s="6"/>
      <c r="F125" s="7"/>
    </row>
    <row r="126" spans="3:6" x14ac:dyDescent="0.2">
      <c r="C126" s="36"/>
      <c r="D126" s="6"/>
      <c r="E126" s="6"/>
      <c r="F126" s="7"/>
    </row>
    <row r="127" spans="3:6" x14ac:dyDescent="0.2">
      <c r="C127" s="36"/>
      <c r="D127" s="6"/>
      <c r="E127" s="6"/>
      <c r="F127" s="7"/>
    </row>
    <row r="128" spans="3:6" x14ac:dyDescent="0.2">
      <c r="C128" s="36"/>
      <c r="D128" s="6"/>
      <c r="E128" s="6"/>
      <c r="F128" s="7"/>
    </row>
    <row r="129" spans="3:6" x14ac:dyDescent="0.2">
      <c r="C129" s="36"/>
      <c r="D129" s="6"/>
      <c r="E129" s="6"/>
      <c r="F129" s="7"/>
    </row>
    <row r="130" spans="3:6" x14ac:dyDescent="0.2">
      <c r="C130" s="36"/>
      <c r="D130" s="6"/>
      <c r="E130" s="6"/>
      <c r="F130" s="7"/>
    </row>
    <row r="131" spans="3:6" x14ac:dyDescent="0.2">
      <c r="C131" s="36"/>
      <c r="D131" s="6"/>
      <c r="E131" s="6"/>
      <c r="F131" s="7"/>
    </row>
    <row r="132" spans="3:6" x14ac:dyDescent="0.2">
      <c r="C132" s="36"/>
      <c r="D132" s="6"/>
      <c r="E132" s="6"/>
      <c r="F132" s="7"/>
    </row>
    <row r="133" spans="3:6" x14ac:dyDescent="0.2">
      <c r="C133" s="36"/>
      <c r="D133" s="6"/>
      <c r="E133" s="6"/>
      <c r="F133" s="7"/>
    </row>
    <row r="134" spans="3:6" x14ac:dyDescent="0.2">
      <c r="C134" s="36"/>
      <c r="D134" s="6"/>
      <c r="E134" s="6"/>
      <c r="F134" s="7"/>
    </row>
    <row r="135" spans="3:6" x14ac:dyDescent="0.2">
      <c r="C135" s="36"/>
      <c r="D135" s="6"/>
      <c r="E135" s="6"/>
      <c r="F135" s="7"/>
    </row>
    <row r="136" spans="3:6" x14ac:dyDescent="0.2">
      <c r="C136" s="36"/>
      <c r="D136" s="6"/>
      <c r="E136" s="6"/>
      <c r="F136" s="7"/>
    </row>
    <row r="137" spans="3:6" x14ac:dyDescent="0.2">
      <c r="C137" s="36"/>
      <c r="D137" s="6"/>
      <c r="E137" s="6"/>
      <c r="F137" s="7"/>
    </row>
    <row r="138" spans="3:6" x14ac:dyDescent="0.2">
      <c r="C138" s="36"/>
      <c r="D138" s="6"/>
      <c r="E138" s="6"/>
      <c r="F138" s="7"/>
    </row>
    <row r="139" spans="3:6" x14ac:dyDescent="0.2">
      <c r="C139" s="36"/>
      <c r="D139" s="6"/>
      <c r="E139" s="6"/>
      <c r="F139" s="7"/>
    </row>
    <row r="140" spans="3:6" x14ac:dyDescent="0.2">
      <c r="C140" s="36"/>
      <c r="D140" s="6"/>
      <c r="E140" s="6"/>
      <c r="F140" s="7"/>
    </row>
    <row r="141" spans="3:6" x14ac:dyDescent="0.2">
      <c r="C141" s="36"/>
      <c r="D141" s="6"/>
      <c r="E141" s="6"/>
      <c r="F141" s="7"/>
    </row>
    <row r="142" spans="3:6" x14ac:dyDescent="0.2">
      <c r="C142" s="36"/>
      <c r="D142" s="6"/>
      <c r="E142" s="6"/>
      <c r="F142" s="7"/>
    </row>
    <row r="143" spans="3:6" x14ac:dyDescent="0.2">
      <c r="C143" s="36"/>
      <c r="D143" s="6"/>
      <c r="E143" s="6"/>
      <c r="F143" s="7"/>
    </row>
    <row r="144" spans="3:6" x14ac:dyDescent="0.2">
      <c r="C144" s="36"/>
      <c r="D144" s="6"/>
      <c r="E144" s="6"/>
      <c r="F144" s="7"/>
    </row>
    <row r="145" spans="3:6" x14ac:dyDescent="0.2">
      <c r="C145" s="36"/>
      <c r="D145" s="6"/>
      <c r="E145" s="6"/>
      <c r="F145" s="7"/>
    </row>
    <row r="146" spans="3:6" x14ac:dyDescent="0.2">
      <c r="C146" s="36"/>
      <c r="D146" s="6"/>
      <c r="E146" s="6"/>
      <c r="F146" s="7"/>
    </row>
    <row r="147" spans="3:6" x14ac:dyDescent="0.2">
      <c r="C147" s="36"/>
      <c r="D147" s="6"/>
      <c r="E147" s="6"/>
      <c r="F147" s="7"/>
    </row>
    <row r="148" spans="3:6" x14ac:dyDescent="0.2">
      <c r="C148" s="36"/>
      <c r="D148" s="6"/>
      <c r="E148" s="6"/>
      <c r="F148" s="7"/>
    </row>
    <row r="149" spans="3:6" x14ac:dyDescent="0.2">
      <c r="C149" s="36"/>
      <c r="D149" s="6"/>
      <c r="E149" s="6"/>
      <c r="F149" s="7"/>
    </row>
    <row r="150" spans="3:6" x14ac:dyDescent="0.2">
      <c r="C150" s="36"/>
      <c r="D150" s="6"/>
      <c r="E150" s="6"/>
      <c r="F150" s="7"/>
    </row>
    <row r="151" spans="3:6" x14ac:dyDescent="0.2">
      <c r="C151" s="36"/>
      <c r="D151" s="6"/>
      <c r="E151" s="6"/>
      <c r="F151" s="7"/>
    </row>
    <row r="152" spans="3:6" x14ac:dyDescent="0.2">
      <c r="C152" s="36"/>
      <c r="D152" s="6"/>
      <c r="E152" s="6"/>
      <c r="F152" s="7"/>
    </row>
    <row r="153" spans="3:6" x14ac:dyDescent="0.2">
      <c r="C153" s="36"/>
      <c r="D153" s="6"/>
      <c r="E153" s="6"/>
      <c r="F153" s="7"/>
    </row>
    <row r="154" spans="3:6" x14ac:dyDescent="0.2">
      <c r="C154" s="36"/>
      <c r="D154" s="6"/>
      <c r="E154" s="6"/>
      <c r="F154" s="7"/>
    </row>
    <row r="155" spans="3:6" x14ac:dyDescent="0.2">
      <c r="C155" s="36"/>
      <c r="D155" s="6"/>
      <c r="E155" s="6"/>
      <c r="F155" s="7"/>
    </row>
    <row r="156" spans="3:6" x14ac:dyDescent="0.2">
      <c r="C156" s="36"/>
      <c r="D156" s="6"/>
      <c r="E156" s="6"/>
      <c r="F156" s="7"/>
    </row>
    <row r="157" spans="3:6" x14ac:dyDescent="0.2">
      <c r="C157" s="36"/>
      <c r="D157" s="6"/>
      <c r="E157" s="6"/>
      <c r="F157" s="7"/>
    </row>
    <row r="158" spans="3:6" x14ac:dyDescent="0.2">
      <c r="C158" s="36"/>
      <c r="D158" s="6"/>
      <c r="E158" s="6"/>
      <c r="F158" s="7"/>
    </row>
    <row r="159" spans="3:6" x14ac:dyDescent="0.2">
      <c r="C159" s="36"/>
      <c r="D159" s="6"/>
      <c r="E159" s="6"/>
      <c r="F159" s="7"/>
    </row>
    <row r="160" spans="3:6" x14ac:dyDescent="0.2">
      <c r="C160" s="36"/>
      <c r="D160" s="6"/>
      <c r="E160" s="6"/>
      <c r="F160" s="7"/>
    </row>
    <row r="161" spans="3:6" x14ac:dyDescent="0.2">
      <c r="C161" s="36"/>
      <c r="D161" s="6"/>
      <c r="E161" s="6"/>
      <c r="F161" s="7"/>
    </row>
    <row r="162" spans="3:6" x14ac:dyDescent="0.2">
      <c r="C162" s="36"/>
      <c r="D162" s="6"/>
      <c r="E162" s="6"/>
      <c r="F162" s="7"/>
    </row>
    <row r="163" spans="3:6" x14ac:dyDescent="0.2">
      <c r="C163" s="36"/>
      <c r="D163" s="6"/>
      <c r="E163" s="6"/>
      <c r="F163" s="7"/>
    </row>
    <row r="164" spans="3:6" x14ac:dyDescent="0.2">
      <c r="C164" s="36"/>
      <c r="D164" s="6"/>
      <c r="E164" s="6"/>
      <c r="F164" s="7"/>
    </row>
    <row r="165" spans="3:6" x14ac:dyDescent="0.2">
      <c r="C165" s="36"/>
      <c r="D165" s="6"/>
      <c r="E165" s="6"/>
      <c r="F165" s="7"/>
    </row>
    <row r="166" spans="3:6" x14ac:dyDescent="0.2">
      <c r="C166" s="36"/>
      <c r="D166" s="6"/>
      <c r="E166" s="6"/>
      <c r="F166" s="7"/>
    </row>
    <row r="167" spans="3:6" x14ac:dyDescent="0.2">
      <c r="C167" s="36"/>
      <c r="D167" s="6"/>
      <c r="E167" s="6"/>
      <c r="F167" s="7"/>
    </row>
    <row r="168" spans="3:6" x14ac:dyDescent="0.2">
      <c r="C168" s="36"/>
      <c r="D168" s="6"/>
      <c r="E168" s="6"/>
      <c r="F168" s="7"/>
    </row>
    <row r="169" spans="3:6" x14ac:dyDescent="0.2">
      <c r="C169" s="36"/>
      <c r="D169" s="6"/>
      <c r="E169" s="6"/>
      <c r="F169" s="7"/>
    </row>
    <row r="170" spans="3:6" x14ac:dyDescent="0.2">
      <c r="C170" s="36"/>
      <c r="D170" s="6"/>
      <c r="E170" s="6"/>
      <c r="F170" s="7"/>
    </row>
    <row r="171" spans="3:6" x14ac:dyDescent="0.2">
      <c r="C171" s="36"/>
      <c r="D171" s="6"/>
      <c r="E171" s="6"/>
      <c r="F171" s="7"/>
    </row>
    <row r="172" spans="3:6" x14ac:dyDescent="0.2">
      <c r="C172" s="36"/>
      <c r="D172" s="6"/>
      <c r="E172" s="6"/>
      <c r="F172" s="7"/>
    </row>
    <row r="173" spans="3:6" x14ac:dyDescent="0.2">
      <c r="C173" s="36"/>
      <c r="D173" s="6"/>
      <c r="E173" s="6"/>
      <c r="F173" s="7"/>
    </row>
    <row r="174" spans="3:6" x14ac:dyDescent="0.2">
      <c r="C174" s="36"/>
      <c r="D174" s="6"/>
      <c r="E174" s="6"/>
      <c r="F174" s="7"/>
    </row>
    <row r="175" spans="3:6" x14ac:dyDescent="0.2">
      <c r="C175" s="36"/>
      <c r="D175" s="6"/>
      <c r="E175" s="6"/>
      <c r="F175" s="7"/>
    </row>
    <row r="176" spans="3:6" x14ac:dyDescent="0.2">
      <c r="C176" s="36"/>
      <c r="D176" s="6"/>
      <c r="E176" s="6"/>
      <c r="F176" s="7"/>
    </row>
    <row r="177" spans="3:6" x14ac:dyDescent="0.2">
      <c r="C177" s="36"/>
      <c r="D177" s="6"/>
      <c r="E177" s="6"/>
      <c r="F177" s="7"/>
    </row>
    <row r="178" spans="3:6" x14ac:dyDescent="0.2">
      <c r="C178" s="36"/>
      <c r="D178" s="6"/>
      <c r="E178" s="6"/>
      <c r="F178" s="7"/>
    </row>
    <row r="179" spans="3:6" x14ac:dyDescent="0.2">
      <c r="C179" s="36"/>
      <c r="D179" s="6"/>
      <c r="E179" s="6"/>
      <c r="F179" s="7"/>
    </row>
    <row r="180" spans="3:6" x14ac:dyDescent="0.2">
      <c r="C180" s="36"/>
      <c r="D180" s="6"/>
      <c r="E180" s="6"/>
      <c r="F180" s="7"/>
    </row>
    <row r="181" spans="3:6" x14ac:dyDescent="0.2">
      <c r="C181" s="36"/>
      <c r="D181" s="6"/>
      <c r="E181" s="6"/>
      <c r="F181" s="7"/>
    </row>
    <row r="182" spans="3:6" x14ac:dyDescent="0.2">
      <c r="C182" s="36"/>
      <c r="D182" s="6"/>
      <c r="E182" s="6"/>
      <c r="F182" s="7"/>
    </row>
    <row r="183" spans="3:6" x14ac:dyDescent="0.2">
      <c r="C183" s="36"/>
      <c r="D183" s="6"/>
      <c r="E183" s="6"/>
      <c r="F183" s="7"/>
    </row>
    <row r="184" spans="3:6" x14ac:dyDescent="0.2">
      <c r="C184" s="36"/>
      <c r="D184" s="6"/>
      <c r="E184" s="6"/>
      <c r="F184" s="7"/>
    </row>
    <row r="185" spans="3:6" x14ac:dyDescent="0.2">
      <c r="C185" s="36"/>
      <c r="D185" s="6"/>
      <c r="E185" s="6"/>
      <c r="F185" s="7"/>
    </row>
    <row r="186" spans="3:6" x14ac:dyDescent="0.2">
      <c r="C186" s="36"/>
      <c r="D186" s="6"/>
      <c r="E186" s="6"/>
      <c r="F186" s="7"/>
    </row>
    <row r="187" spans="3:6" x14ac:dyDescent="0.2">
      <c r="C187" s="36"/>
      <c r="D187" s="6"/>
      <c r="E187" s="6"/>
      <c r="F187" s="7"/>
    </row>
    <row r="188" spans="3:6" x14ac:dyDescent="0.2">
      <c r="C188" s="36"/>
      <c r="D188" s="6"/>
      <c r="E188" s="6"/>
      <c r="F188" s="7"/>
    </row>
    <row r="189" spans="3:6" x14ac:dyDescent="0.2">
      <c r="C189" s="36"/>
      <c r="D189" s="6"/>
      <c r="E189" s="6"/>
      <c r="F189" s="7"/>
    </row>
    <row r="190" spans="3:6" x14ac:dyDescent="0.2">
      <c r="C190" s="36"/>
      <c r="D190" s="6"/>
      <c r="E190" s="6"/>
      <c r="F190" s="7"/>
    </row>
    <row r="191" spans="3:6" x14ac:dyDescent="0.2">
      <c r="C191" s="36"/>
      <c r="D191" s="6"/>
      <c r="E191" s="6"/>
      <c r="F191" s="7"/>
    </row>
    <row r="192" spans="3:6" x14ac:dyDescent="0.2">
      <c r="C192" s="36"/>
      <c r="D192" s="6"/>
      <c r="E192" s="6"/>
      <c r="F192" s="7"/>
    </row>
    <row r="193" spans="3:6" x14ac:dyDescent="0.2">
      <c r="C193" s="36"/>
      <c r="D193" s="6"/>
      <c r="E193" s="6"/>
      <c r="F193" s="7"/>
    </row>
    <row r="194" spans="3:6" x14ac:dyDescent="0.2">
      <c r="C194" s="36"/>
      <c r="D194" s="6"/>
      <c r="E194" s="6"/>
      <c r="F194" s="7"/>
    </row>
    <row r="195" spans="3:6" x14ac:dyDescent="0.2">
      <c r="C195" s="36"/>
      <c r="D195" s="6"/>
      <c r="E195" s="6"/>
      <c r="F195" s="7"/>
    </row>
    <row r="196" spans="3:6" x14ac:dyDescent="0.2">
      <c r="C196" s="36"/>
      <c r="D196" s="6"/>
      <c r="E196" s="6"/>
      <c r="F196" s="7"/>
    </row>
    <row r="197" spans="3:6" x14ac:dyDescent="0.2">
      <c r="C197" s="36"/>
      <c r="D197" s="6"/>
      <c r="E197" s="6"/>
      <c r="F197" s="7"/>
    </row>
    <row r="198" spans="3:6" x14ac:dyDescent="0.2">
      <c r="C198" s="36"/>
      <c r="D198" s="6"/>
      <c r="E198" s="6"/>
      <c r="F198" s="7"/>
    </row>
    <row r="199" spans="3:6" x14ac:dyDescent="0.2">
      <c r="C199" s="36"/>
      <c r="D199" s="6"/>
      <c r="E199" s="6"/>
      <c r="F199" s="7"/>
    </row>
    <row r="200" spans="3:6" x14ac:dyDescent="0.2">
      <c r="C200" s="36"/>
      <c r="D200" s="6"/>
      <c r="E200" s="6"/>
      <c r="F200" s="7"/>
    </row>
    <row r="201" spans="3:6" x14ac:dyDescent="0.2">
      <c r="C201" s="36"/>
      <c r="D201" s="6"/>
      <c r="E201" s="6"/>
      <c r="F201" s="7"/>
    </row>
    <row r="202" spans="3:6" x14ac:dyDescent="0.2">
      <c r="C202" s="36"/>
      <c r="D202" s="6"/>
      <c r="E202" s="6"/>
      <c r="F202" s="7"/>
    </row>
    <row r="203" spans="3:6" x14ac:dyDescent="0.2">
      <c r="C203" s="36"/>
      <c r="D203" s="6"/>
      <c r="E203" s="6"/>
      <c r="F203" s="7"/>
    </row>
    <row r="204" spans="3:6" x14ac:dyDescent="0.2">
      <c r="C204" s="36"/>
      <c r="D204" s="6"/>
      <c r="E204" s="6"/>
      <c r="F204" s="7"/>
    </row>
    <row r="205" spans="3:6" x14ac:dyDescent="0.2">
      <c r="C205" s="36"/>
      <c r="D205" s="6"/>
      <c r="E205" s="6"/>
      <c r="F205" s="7"/>
    </row>
    <row r="206" spans="3:6" x14ac:dyDescent="0.2">
      <c r="C206" s="36"/>
      <c r="D206" s="6"/>
      <c r="E206" s="6"/>
      <c r="F206" s="7"/>
    </row>
    <row r="207" spans="3:6" x14ac:dyDescent="0.2">
      <c r="C207" s="36"/>
      <c r="D207" s="6"/>
      <c r="E207" s="6"/>
      <c r="F207" s="7"/>
    </row>
    <row r="208" spans="3:6" x14ac:dyDescent="0.2">
      <c r="C208" s="36"/>
      <c r="D208" s="6"/>
      <c r="E208" s="6"/>
      <c r="F208" s="7"/>
    </row>
    <row r="209" spans="3:6" x14ac:dyDescent="0.2">
      <c r="C209" s="36"/>
      <c r="D209" s="6"/>
      <c r="E209" s="6"/>
      <c r="F209" s="7"/>
    </row>
    <row r="210" spans="3:6" x14ac:dyDescent="0.2">
      <c r="C210" s="36"/>
      <c r="D210" s="6"/>
      <c r="E210" s="6"/>
      <c r="F210" s="7"/>
    </row>
    <row r="211" spans="3:6" x14ac:dyDescent="0.2">
      <c r="C211" s="36"/>
      <c r="D211" s="6"/>
      <c r="E211" s="6"/>
      <c r="F211" s="7"/>
    </row>
    <row r="212" spans="3:6" x14ac:dyDescent="0.2">
      <c r="C212" s="36"/>
      <c r="D212" s="6"/>
      <c r="E212" s="6"/>
      <c r="F212" s="7"/>
    </row>
    <row r="213" spans="3:6" x14ac:dyDescent="0.2">
      <c r="C213" s="36"/>
      <c r="D213" s="6"/>
      <c r="E213" s="6"/>
      <c r="F213" s="7"/>
    </row>
    <row r="214" spans="3:6" x14ac:dyDescent="0.2">
      <c r="C214" s="36"/>
      <c r="D214" s="6"/>
      <c r="E214" s="6"/>
      <c r="F214" s="7"/>
    </row>
    <row r="215" spans="3:6" x14ac:dyDescent="0.2">
      <c r="C215" s="36"/>
      <c r="D215" s="6"/>
      <c r="E215" s="6"/>
      <c r="F215" s="7"/>
    </row>
    <row r="216" spans="3:6" x14ac:dyDescent="0.2">
      <c r="C216" s="36"/>
      <c r="D216" s="6"/>
      <c r="E216" s="6"/>
      <c r="F216" s="7"/>
    </row>
    <row r="217" spans="3:6" x14ac:dyDescent="0.2">
      <c r="C217" s="36"/>
      <c r="D217" s="6"/>
      <c r="E217" s="6"/>
      <c r="F217" s="7"/>
    </row>
    <row r="218" spans="3:6" x14ac:dyDescent="0.2">
      <c r="C218" s="36"/>
      <c r="D218" s="6"/>
      <c r="E218" s="6"/>
      <c r="F218" s="7"/>
    </row>
    <row r="219" spans="3:6" x14ac:dyDescent="0.2">
      <c r="C219" s="36"/>
      <c r="D219" s="6"/>
      <c r="E219" s="6"/>
      <c r="F219" s="7"/>
    </row>
    <row r="220" spans="3:6" x14ac:dyDescent="0.2">
      <c r="C220" s="36"/>
      <c r="D220" s="6"/>
      <c r="E220" s="6"/>
      <c r="F220" s="7"/>
    </row>
    <row r="221" spans="3:6" x14ac:dyDescent="0.2">
      <c r="C221" s="36"/>
      <c r="D221" s="6"/>
      <c r="E221" s="6"/>
      <c r="F221" s="7"/>
    </row>
    <row r="222" spans="3:6" x14ac:dyDescent="0.2">
      <c r="C222" s="36"/>
      <c r="D222" s="6"/>
      <c r="E222" s="6"/>
      <c r="F222" s="7"/>
    </row>
    <row r="223" spans="3:6" x14ac:dyDescent="0.2">
      <c r="C223" s="36"/>
      <c r="D223" s="6"/>
      <c r="E223" s="6"/>
      <c r="F223" s="7"/>
    </row>
    <row r="224" spans="3:6" x14ac:dyDescent="0.2">
      <c r="C224" s="36"/>
      <c r="D224" s="6"/>
      <c r="E224" s="6"/>
      <c r="F224" s="7"/>
    </row>
    <row r="225" spans="3:6" x14ac:dyDescent="0.2">
      <c r="C225" s="36"/>
      <c r="D225" s="6"/>
      <c r="E225" s="6"/>
      <c r="F225" s="7"/>
    </row>
    <row r="226" spans="3:6" x14ac:dyDescent="0.2">
      <c r="C226" s="36"/>
      <c r="D226" s="6"/>
      <c r="E226" s="6"/>
      <c r="F226" s="7"/>
    </row>
    <row r="227" spans="3:6" x14ac:dyDescent="0.2">
      <c r="C227" s="36"/>
      <c r="D227" s="6"/>
      <c r="E227" s="6"/>
      <c r="F227" s="7"/>
    </row>
    <row r="228" spans="3:6" x14ac:dyDescent="0.2">
      <c r="C228" s="36"/>
      <c r="D228" s="6"/>
      <c r="E228" s="6"/>
      <c r="F228" s="7"/>
    </row>
    <row r="229" spans="3:6" x14ac:dyDescent="0.2">
      <c r="C229" s="36"/>
      <c r="D229" s="6"/>
      <c r="E229" s="6"/>
      <c r="F229" s="7"/>
    </row>
    <row r="230" spans="3:6" x14ac:dyDescent="0.2">
      <c r="C230" s="36"/>
      <c r="D230" s="6"/>
      <c r="E230" s="6"/>
      <c r="F230" s="7"/>
    </row>
    <row r="231" spans="3:6" x14ac:dyDescent="0.2">
      <c r="C231" s="36"/>
      <c r="D231" s="6"/>
      <c r="E231" s="6"/>
      <c r="F231" s="7"/>
    </row>
    <row r="232" spans="3:6" x14ac:dyDescent="0.2">
      <c r="C232" s="36"/>
      <c r="D232" s="6"/>
      <c r="E232" s="6"/>
      <c r="F232" s="7"/>
    </row>
    <row r="233" spans="3:6" x14ac:dyDescent="0.2">
      <c r="C233" s="36"/>
      <c r="D233" s="6"/>
      <c r="E233" s="6"/>
      <c r="F233" s="7"/>
    </row>
    <row r="234" spans="3:6" x14ac:dyDescent="0.2">
      <c r="C234" s="36"/>
      <c r="D234" s="6"/>
      <c r="E234" s="6"/>
      <c r="F234" s="7"/>
    </row>
    <row r="235" spans="3:6" x14ac:dyDescent="0.2">
      <c r="C235" s="36"/>
      <c r="D235" s="6"/>
      <c r="E235" s="6"/>
      <c r="F235" s="7"/>
    </row>
    <row r="236" spans="3:6" x14ac:dyDescent="0.2">
      <c r="C236" s="36"/>
      <c r="D236" s="6"/>
      <c r="E236" s="6"/>
      <c r="F236" s="7"/>
    </row>
    <row r="237" spans="3:6" x14ac:dyDescent="0.2">
      <c r="C237" s="36"/>
      <c r="D237" s="6"/>
      <c r="E237" s="6"/>
      <c r="F237" s="7"/>
    </row>
    <row r="238" spans="3:6" x14ac:dyDescent="0.2">
      <c r="C238" s="36"/>
      <c r="D238" s="6"/>
      <c r="E238" s="6"/>
      <c r="F238" s="7"/>
    </row>
    <row r="239" spans="3:6" x14ac:dyDescent="0.2">
      <c r="C239" s="36"/>
      <c r="D239" s="6"/>
      <c r="E239" s="6"/>
      <c r="F239" s="7"/>
    </row>
    <row r="240" spans="3:6" x14ac:dyDescent="0.2">
      <c r="C240" s="36"/>
      <c r="D240" s="6"/>
      <c r="E240" s="6"/>
      <c r="F240" s="7"/>
    </row>
    <row r="241" spans="3:6" x14ac:dyDescent="0.2">
      <c r="C241" s="36"/>
      <c r="D241" s="6"/>
      <c r="E241" s="6"/>
      <c r="F241" s="7"/>
    </row>
    <row r="242" spans="3:6" x14ac:dyDescent="0.2">
      <c r="C242" s="36"/>
      <c r="D242" s="6"/>
      <c r="E242" s="6"/>
      <c r="F242" s="7"/>
    </row>
    <row r="243" spans="3:6" x14ac:dyDescent="0.2">
      <c r="C243" s="36"/>
      <c r="D243" s="6"/>
      <c r="E243" s="6"/>
      <c r="F243" s="7"/>
    </row>
    <row r="244" spans="3:6" x14ac:dyDescent="0.2">
      <c r="C244" s="36"/>
      <c r="D244" s="6"/>
      <c r="E244" s="6"/>
      <c r="F244" s="7"/>
    </row>
    <row r="245" spans="3:6" x14ac:dyDescent="0.2">
      <c r="C245" s="36"/>
      <c r="D245" s="6"/>
      <c r="E245" s="6"/>
      <c r="F245" s="7"/>
    </row>
    <row r="246" spans="3:6" x14ac:dyDescent="0.2">
      <c r="C246" s="36"/>
      <c r="D246" s="6"/>
      <c r="E246" s="6"/>
      <c r="F246" s="7"/>
    </row>
    <row r="247" spans="3:6" x14ac:dyDescent="0.2">
      <c r="C247" s="36"/>
      <c r="D247" s="6"/>
      <c r="E247" s="6"/>
      <c r="F247" s="7"/>
    </row>
    <row r="248" spans="3:6" x14ac:dyDescent="0.2">
      <c r="C248" s="36"/>
      <c r="D248" s="6"/>
      <c r="E248" s="6"/>
      <c r="F248" s="7"/>
    </row>
    <row r="249" spans="3:6" x14ac:dyDescent="0.2">
      <c r="C249" s="36"/>
      <c r="D249" s="6"/>
      <c r="E249" s="6"/>
      <c r="F249" s="7"/>
    </row>
    <row r="250" spans="3:6" x14ac:dyDescent="0.2">
      <c r="C250" s="36"/>
      <c r="D250" s="6"/>
      <c r="E250" s="6"/>
      <c r="F250" s="7"/>
    </row>
    <row r="251" spans="3:6" x14ac:dyDescent="0.2">
      <c r="C251" s="36"/>
      <c r="D251" s="6"/>
      <c r="E251" s="6"/>
      <c r="F251" s="7"/>
    </row>
    <row r="252" spans="3:6" x14ac:dyDescent="0.2">
      <c r="C252" s="36"/>
      <c r="D252" s="6"/>
      <c r="E252" s="6"/>
      <c r="F252" s="7"/>
    </row>
    <row r="253" spans="3:6" x14ac:dyDescent="0.2">
      <c r="C253" s="36"/>
      <c r="D253" s="6"/>
      <c r="E253" s="6"/>
      <c r="F253" s="7"/>
    </row>
    <row r="254" spans="3:6" x14ac:dyDescent="0.2">
      <c r="C254" s="36"/>
      <c r="D254" s="6"/>
      <c r="E254" s="6"/>
      <c r="F254" s="7"/>
    </row>
    <row r="255" spans="3:6" x14ac:dyDescent="0.2">
      <c r="C255" s="36"/>
      <c r="D255" s="6"/>
      <c r="E255" s="6"/>
      <c r="F255" s="7"/>
    </row>
    <row r="256" spans="3:6" x14ac:dyDescent="0.2">
      <c r="C256" s="36"/>
      <c r="D256" s="6"/>
      <c r="E256" s="6"/>
      <c r="F256" s="7"/>
    </row>
    <row r="257" spans="3:6" x14ac:dyDescent="0.2">
      <c r="C257" s="36"/>
      <c r="D257" s="6"/>
      <c r="E257" s="6"/>
      <c r="F257" s="7"/>
    </row>
    <row r="258" spans="3:6" x14ac:dyDescent="0.2">
      <c r="C258" s="36"/>
      <c r="D258" s="6"/>
      <c r="E258" s="6"/>
      <c r="F258" s="7"/>
    </row>
    <row r="259" spans="3:6" x14ac:dyDescent="0.2">
      <c r="C259" s="36"/>
      <c r="D259" s="6"/>
      <c r="E259" s="6"/>
      <c r="F259" s="7"/>
    </row>
    <row r="260" spans="3:6" x14ac:dyDescent="0.2">
      <c r="C260" s="36"/>
      <c r="D260" s="6"/>
      <c r="E260" s="6"/>
      <c r="F260" s="7"/>
    </row>
    <row r="261" spans="3:6" x14ac:dyDescent="0.2">
      <c r="C261" s="36"/>
      <c r="D261" s="6"/>
      <c r="E261" s="6"/>
      <c r="F261" s="7"/>
    </row>
    <row r="262" spans="3:6" x14ac:dyDescent="0.2">
      <c r="C262" s="36"/>
      <c r="D262" s="6"/>
      <c r="E262" s="6"/>
      <c r="F262" s="7"/>
    </row>
    <row r="263" spans="3:6" x14ac:dyDescent="0.2">
      <c r="C263" s="36"/>
      <c r="D263" s="6"/>
      <c r="E263" s="6"/>
      <c r="F263" s="7"/>
    </row>
    <row r="264" spans="3:6" x14ac:dyDescent="0.2">
      <c r="C264" s="36"/>
      <c r="D264" s="6"/>
      <c r="E264" s="6"/>
      <c r="F264" s="7"/>
    </row>
    <row r="265" spans="3:6" x14ac:dyDescent="0.2">
      <c r="C265" s="36"/>
      <c r="D265" s="6"/>
      <c r="E265" s="6"/>
      <c r="F265" s="7"/>
    </row>
    <row r="266" spans="3:6" x14ac:dyDescent="0.2">
      <c r="C266" s="36"/>
      <c r="D266" s="6"/>
      <c r="E266" s="6"/>
      <c r="F266" s="7"/>
    </row>
    <row r="267" spans="3:6" x14ac:dyDescent="0.2">
      <c r="C267" s="36"/>
      <c r="D267" s="6"/>
      <c r="E267" s="6"/>
      <c r="F267" s="7"/>
    </row>
    <row r="268" spans="3:6" x14ac:dyDescent="0.2">
      <c r="C268" s="36"/>
      <c r="D268" s="6"/>
      <c r="E268" s="6"/>
      <c r="F268" s="7"/>
    </row>
    <row r="269" spans="3:6" x14ac:dyDescent="0.2">
      <c r="C269" s="36"/>
      <c r="D269" s="6"/>
      <c r="E269" s="6"/>
      <c r="F269" s="7"/>
    </row>
    <row r="270" spans="3:6" x14ac:dyDescent="0.2">
      <c r="C270" s="36"/>
      <c r="D270" s="6"/>
      <c r="E270" s="6"/>
      <c r="F270" s="7"/>
    </row>
    <row r="271" spans="3:6" x14ac:dyDescent="0.2">
      <c r="C271" s="36"/>
      <c r="D271" s="6"/>
      <c r="E271" s="6"/>
      <c r="F271" s="7"/>
    </row>
    <row r="272" spans="3:6" x14ac:dyDescent="0.2">
      <c r="C272" s="36"/>
      <c r="D272" s="6"/>
      <c r="E272" s="6"/>
      <c r="F272" s="7"/>
    </row>
    <row r="273" spans="3:6" x14ac:dyDescent="0.2">
      <c r="C273" s="36"/>
      <c r="D273" s="6"/>
      <c r="E273" s="6"/>
      <c r="F273" s="7"/>
    </row>
    <row r="274" spans="3:6" x14ac:dyDescent="0.2">
      <c r="C274" s="36"/>
      <c r="D274" s="6"/>
      <c r="E274" s="6"/>
      <c r="F274" s="7"/>
    </row>
    <row r="275" spans="3:6" x14ac:dyDescent="0.2">
      <c r="C275" s="36"/>
      <c r="D275" s="6"/>
      <c r="E275" s="6"/>
      <c r="F275" s="7"/>
    </row>
    <row r="276" spans="3:6" x14ac:dyDescent="0.2">
      <c r="C276" s="36"/>
      <c r="D276" s="6"/>
      <c r="E276" s="6"/>
      <c r="F276" s="7"/>
    </row>
    <row r="277" spans="3:6" x14ac:dyDescent="0.2">
      <c r="C277" s="36"/>
      <c r="D277" s="6"/>
      <c r="E277" s="6"/>
      <c r="F277" s="7"/>
    </row>
    <row r="278" spans="3:6" x14ac:dyDescent="0.2">
      <c r="C278" s="36"/>
      <c r="D278" s="6"/>
      <c r="E278" s="6"/>
      <c r="F278" s="7"/>
    </row>
    <row r="279" spans="3:6" x14ac:dyDescent="0.2">
      <c r="C279" s="36"/>
      <c r="D279" s="6"/>
      <c r="E279" s="6"/>
      <c r="F279" s="7"/>
    </row>
    <row r="280" spans="3:6" x14ac:dyDescent="0.2">
      <c r="C280" s="36"/>
      <c r="D280" s="6"/>
      <c r="E280" s="6"/>
      <c r="F280" s="7"/>
    </row>
    <row r="281" spans="3:6" x14ac:dyDescent="0.2">
      <c r="C281" s="36"/>
      <c r="D281" s="6"/>
      <c r="E281" s="6"/>
      <c r="F281" s="7"/>
    </row>
  </sheetData>
  <mergeCells count="12">
    <mergeCell ref="B73:I73"/>
    <mergeCell ref="B63:I63"/>
    <mergeCell ref="B2:J2"/>
    <mergeCell ref="G4:I4"/>
    <mergeCell ref="J4:J5"/>
    <mergeCell ref="B49:I49"/>
    <mergeCell ref="B39:I39"/>
    <mergeCell ref="B18:I18"/>
    <mergeCell ref="B6:I6"/>
    <mergeCell ref="B4:C5"/>
    <mergeCell ref="D4:D5"/>
    <mergeCell ref="E4:F5"/>
  </mergeCells>
  <conditionalFormatting sqref="H76">
    <cfRule type="cellIs" dxfId="367" priority="622" operator="equal">
      <formula>"No cumple"</formula>
    </cfRule>
    <cfRule type="cellIs" dxfId="366" priority="623" operator="greaterThan">
      <formula>$H$9</formula>
    </cfRule>
  </conditionalFormatting>
  <conditionalFormatting sqref="G76">
    <cfRule type="cellIs" dxfId="365" priority="621" operator="equal">
      <formula>"No cumple"</formula>
    </cfRule>
  </conditionalFormatting>
  <conditionalFormatting sqref="H76">
    <cfRule type="cellIs" dxfId="364" priority="619" operator="equal">
      <formula>"No cumple"</formula>
    </cfRule>
    <cfRule type="cellIs" dxfId="363" priority="620" operator="greaterThan">
      <formula>$H$9</formula>
    </cfRule>
  </conditionalFormatting>
  <conditionalFormatting sqref="G76">
    <cfRule type="cellIs" dxfId="362" priority="618" operator="equal">
      <formula>"No cumple"</formula>
    </cfRule>
  </conditionalFormatting>
  <conditionalFormatting sqref="H76">
    <cfRule type="cellIs" dxfId="361" priority="616" operator="equal">
      <formula>"No cumple"</formula>
    </cfRule>
    <cfRule type="cellIs" dxfId="360" priority="617" operator="greaterThan">
      <formula>$H$9</formula>
    </cfRule>
  </conditionalFormatting>
  <conditionalFormatting sqref="G76">
    <cfRule type="cellIs" dxfId="359" priority="615" operator="equal">
      <formula>"No cumple"</formula>
    </cfRule>
  </conditionalFormatting>
  <conditionalFormatting sqref="H76">
    <cfRule type="cellIs" dxfId="358" priority="613" operator="equal">
      <formula>"No cumple"</formula>
    </cfRule>
    <cfRule type="cellIs" dxfId="357" priority="614" operator="greaterThan">
      <formula>$H$9</formula>
    </cfRule>
  </conditionalFormatting>
  <conditionalFormatting sqref="G76">
    <cfRule type="cellIs" dxfId="356" priority="612" operator="equal">
      <formula>"No cumple"</formula>
    </cfRule>
  </conditionalFormatting>
  <conditionalFormatting sqref="H76">
    <cfRule type="cellIs" dxfId="355" priority="609" operator="equal">
      <formula>"si cumple"</formula>
    </cfRule>
    <cfRule type="cellIs" dxfId="354" priority="610" operator="equal">
      <formula>"No cumple"</formula>
    </cfRule>
    <cfRule type="cellIs" dxfId="353" priority="611" operator="greaterThan">
      <formula>$H$9</formula>
    </cfRule>
  </conditionalFormatting>
  <conditionalFormatting sqref="G76">
    <cfRule type="cellIs" dxfId="352" priority="608" operator="equal">
      <formula>"No cumple"</formula>
    </cfRule>
  </conditionalFormatting>
  <conditionalFormatting sqref="H9">
    <cfRule type="cellIs" dxfId="351" priority="606" operator="equal">
      <formula>"No cumple"</formula>
    </cfRule>
    <cfRule type="cellIs" dxfId="350" priority="607" operator="greaterThan">
      <formula>$H$9</formula>
    </cfRule>
  </conditionalFormatting>
  <conditionalFormatting sqref="G9">
    <cfRule type="cellIs" dxfId="349" priority="605" operator="equal">
      <formula>"No cumple"</formula>
    </cfRule>
  </conditionalFormatting>
  <conditionalFormatting sqref="H9">
    <cfRule type="cellIs" dxfId="348" priority="603" operator="equal">
      <formula>"No cumple"</formula>
    </cfRule>
    <cfRule type="cellIs" dxfId="347" priority="604" operator="greaterThan">
      <formula>$H$9</formula>
    </cfRule>
  </conditionalFormatting>
  <conditionalFormatting sqref="G9">
    <cfRule type="cellIs" dxfId="346" priority="602" operator="equal">
      <formula>"No cumple"</formula>
    </cfRule>
  </conditionalFormatting>
  <conditionalFormatting sqref="H9">
    <cfRule type="cellIs" dxfId="345" priority="600" operator="equal">
      <formula>"No cumple"</formula>
    </cfRule>
    <cfRule type="cellIs" dxfId="344" priority="601" operator="greaterThan">
      <formula>$H$9</formula>
    </cfRule>
  </conditionalFormatting>
  <conditionalFormatting sqref="G9">
    <cfRule type="cellIs" dxfId="343" priority="599" operator="equal">
      <formula>"No cumple"</formula>
    </cfRule>
  </conditionalFormatting>
  <conditionalFormatting sqref="H9">
    <cfRule type="cellIs" dxfId="342" priority="597" operator="equal">
      <formula>"No cumple"</formula>
    </cfRule>
    <cfRule type="cellIs" dxfId="341" priority="598" operator="greaterThan">
      <formula>$H$9</formula>
    </cfRule>
  </conditionalFormatting>
  <conditionalFormatting sqref="G9">
    <cfRule type="cellIs" dxfId="340" priority="596" operator="equal">
      <formula>"No cumple"</formula>
    </cfRule>
  </conditionalFormatting>
  <conditionalFormatting sqref="H9">
    <cfRule type="cellIs" dxfId="339" priority="593" operator="equal">
      <formula>"si cumple"</formula>
    </cfRule>
    <cfRule type="cellIs" dxfId="338" priority="594" operator="equal">
      <formula>"No cumple"</formula>
    </cfRule>
    <cfRule type="cellIs" dxfId="337" priority="595" operator="greaterThan">
      <formula>$H$9</formula>
    </cfRule>
  </conditionalFormatting>
  <conditionalFormatting sqref="G9">
    <cfRule type="cellIs" dxfId="336" priority="592" operator="equal">
      <formula>"No cumple"</formula>
    </cfRule>
  </conditionalFormatting>
  <conditionalFormatting sqref="H17">
    <cfRule type="cellIs" dxfId="335" priority="590" operator="equal">
      <formula>"No cumple"</formula>
    </cfRule>
    <cfRule type="cellIs" dxfId="334" priority="591" operator="greaterThan">
      <formula>$H$9</formula>
    </cfRule>
  </conditionalFormatting>
  <conditionalFormatting sqref="G17">
    <cfRule type="cellIs" dxfId="333" priority="589" operator="equal">
      <formula>"No cumple"</formula>
    </cfRule>
  </conditionalFormatting>
  <conditionalFormatting sqref="H17">
    <cfRule type="cellIs" dxfId="332" priority="587" operator="equal">
      <formula>"No cumple"</formula>
    </cfRule>
    <cfRule type="cellIs" dxfId="331" priority="588" operator="greaterThan">
      <formula>$H$9</formula>
    </cfRule>
  </conditionalFormatting>
  <conditionalFormatting sqref="G17">
    <cfRule type="cellIs" dxfId="330" priority="586" operator="equal">
      <formula>"No cumple"</formula>
    </cfRule>
  </conditionalFormatting>
  <conditionalFormatting sqref="H17">
    <cfRule type="cellIs" dxfId="329" priority="584" operator="equal">
      <formula>"No cumple"</formula>
    </cfRule>
    <cfRule type="cellIs" dxfId="328" priority="585" operator="greaterThan">
      <formula>$H$9</formula>
    </cfRule>
  </conditionalFormatting>
  <conditionalFormatting sqref="G17">
    <cfRule type="cellIs" dxfId="327" priority="583" operator="equal">
      <formula>"No cumple"</formula>
    </cfRule>
  </conditionalFormatting>
  <conditionalFormatting sqref="H17">
    <cfRule type="cellIs" dxfId="326" priority="581" operator="equal">
      <formula>"No cumple"</formula>
    </cfRule>
    <cfRule type="cellIs" dxfId="325" priority="582" operator="greaterThan">
      <formula>$H$9</formula>
    </cfRule>
  </conditionalFormatting>
  <conditionalFormatting sqref="G17">
    <cfRule type="cellIs" dxfId="324" priority="580" operator="equal">
      <formula>"No cumple"</formula>
    </cfRule>
  </conditionalFormatting>
  <conditionalFormatting sqref="H17">
    <cfRule type="cellIs" dxfId="323" priority="577" operator="equal">
      <formula>"si cumple"</formula>
    </cfRule>
    <cfRule type="cellIs" dxfId="322" priority="578" operator="equal">
      <formula>"No cumple"</formula>
    </cfRule>
    <cfRule type="cellIs" dxfId="321" priority="579" operator="greaterThan">
      <formula>$H$9</formula>
    </cfRule>
  </conditionalFormatting>
  <conditionalFormatting sqref="G17">
    <cfRule type="cellIs" dxfId="320" priority="576" operator="equal">
      <formula>"No cumple"</formula>
    </cfRule>
  </conditionalFormatting>
  <conditionalFormatting sqref="H35">
    <cfRule type="cellIs" dxfId="319" priority="574" operator="equal">
      <formula>"No cumple"</formula>
    </cfRule>
    <cfRule type="cellIs" dxfId="318" priority="575" operator="greaterThan">
      <formula>$H$9</formula>
    </cfRule>
  </conditionalFormatting>
  <conditionalFormatting sqref="G35">
    <cfRule type="cellIs" dxfId="317" priority="573" operator="equal">
      <formula>"No cumple"</formula>
    </cfRule>
  </conditionalFormatting>
  <conditionalFormatting sqref="H35">
    <cfRule type="cellIs" dxfId="316" priority="571" operator="equal">
      <formula>"No cumple"</formula>
    </cfRule>
    <cfRule type="cellIs" dxfId="315" priority="572" operator="greaterThan">
      <formula>$H$9</formula>
    </cfRule>
  </conditionalFormatting>
  <conditionalFormatting sqref="G35">
    <cfRule type="cellIs" dxfId="314" priority="570" operator="equal">
      <formula>"No cumple"</formula>
    </cfRule>
  </conditionalFormatting>
  <conditionalFormatting sqref="H35">
    <cfRule type="cellIs" dxfId="313" priority="568" operator="equal">
      <formula>"No cumple"</formula>
    </cfRule>
    <cfRule type="cellIs" dxfId="312" priority="569" operator="greaterThan">
      <formula>$H$9</formula>
    </cfRule>
  </conditionalFormatting>
  <conditionalFormatting sqref="G35">
    <cfRule type="cellIs" dxfId="311" priority="567" operator="equal">
      <formula>"No cumple"</formula>
    </cfRule>
  </conditionalFormatting>
  <conditionalFormatting sqref="H35">
    <cfRule type="cellIs" dxfId="310" priority="565" operator="equal">
      <formula>"No cumple"</formula>
    </cfRule>
    <cfRule type="cellIs" dxfId="309" priority="566" operator="greaterThan">
      <formula>$H$9</formula>
    </cfRule>
  </conditionalFormatting>
  <conditionalFormatting sqref="G35">
    <cfRule type="cellIs" dxfId="308" priority="564" operator="equal">
      <formula>"No cumple"</formula>
    </cfRule>
  </conditionalFormatting>
  <conditionalFormatting sqref="H35">
    <cfRule type="cellIs" dxfId="307" priority="561" operator="equal">
      <formula>"si cumple"</formula>
    </cfRule>
    <cfRule type="cellIs" dxfId="306" priority="562" operator="equal">
      <formula>"No cumple"</formula>
    </cfRule>
    <cfRule type="cellIs" dxfId="305" priority="563" operator="greaterThan">
      <formula>$H$9</formula>
    </cfRule>
  </conditionalFormatting>
  <conditionalFormatting sqref="G35">
    <cfRule type="cellIs" dxfId="304" priority="560" operator="equal">
      <formula>"No cumple"</formula>
    </cfRule>
  </conditionalFormatting>
  <conditionalFormatting sqref="H38">
    <cfRule type="cellIs" dxfId="303" priority="558" operator="equal">
      <formula>"No cumple"</formula>
    </cfRule>
    <cfRule type="cellIs" dxfId="302" priority="559" operator="greaterThan">
      <formula>$H$9</formula>
    </cfRule>
  </conditionalFormatting>
  <conditionalFormatting sqref="G38">
    <cfRule type="cellIs" dxfId="301" priority="557" operator="equal">
      <formula>"No cumple"</formula>
    </cfRule>
  </conditionalFormatting>
  <conditionalFormatting sqref="H38">
    <cfRule type="cellIs" dxfId="300" priority="555" operator="equal">
      <formula>"No cumple"</formula>
    </cfRule>
    <cfRule type="cellIs" dxfId="299" priority="556" operator="greaterThan">
      <formula>$H$9</formula>
    </cfRule>
  </conditionalFormatting>
  <conditionalFormatting sqref="G38">
    <cfRule type="cellIs" dxfId="298" priority="554" operator="equal">
      <formula>"No cumple"</formula>
    </cfRule>
  </conditionalFormatting>
  <conditionalFormatting sqref="H38">
    <cfRule type="cellIs" dxfId="297" priority="552" operator="equal">
      <formula>"No cumple"</formula>
    </cfRule>
    <cfRule type="cellIs" dxfId="296" priority="553" operator="greaterThan">
      <formula>$H$9</formula>
    </cfRule>
  </conditionalFormatting>
  <conditionalFormatting sqref="G38">
    <cfRule type="cellIs" dxfId="295" priority="551" operator="equal">
      <formula>"No cumple"</formula>
    </cfRule>
  </conditionalFormatting>
  <conditionalFormatting sqref="H38">
    <cfRule type="cellIs" dxfId="294" priority="549" operator="equal">
      <formula>"No cumple"</formula>
    </cfRule>
    <cfRule type="cellIs" dxfId="293" priority="550" operator="greaterThan">
      <formula>$H$9</formula>
    </cfRule>
  </conditionalFormatting>
  <conditionalFormatting sqref="G38">
    <cfRule type="cellIs" dxfId="292" priority="548" operator="equal">
      <formula>"No cumple"</formula>
    </cfRule>
  </conditionalFormatting>
  <conditionalFormatting sqref="H38">
    <cfRule type="cellIs" dxfId="291" priority="545" operator="equal">
      <formula>"si cumple"</formula>
    </cfRule>
    <cfRule type="cellIs" dxfId="290" priority="546" operator="equal">
      <formula>"No cumple"</formula>
    </cfRule>
    <cfRule type="cellIs" dxfId="289" priority="547" operator="greaterThan">
      <formula>$H$9</formula>
    </cfRule>
  </conditionalFormatting>
  <conditionalFormatting sqref="G38">
    <cfRule type="cellIs" dxfId="288" priority="544" operator="equal">
      <formula>"No cumple"</formula>
    </cfRule>
  </conditionalFormatting>
  <conditionalFormatting sqref="H42">
    <cfRule type="cellIs" dxfId="287" priority="542" operator="equal">
      <formula>"No cumple"</formula>
    </cfRule>
    <cfRule type="cellIs" dxfId="286" priority="543" operator="greaterThan">
      <formula>$H$9</formula>
    </cfRule>
  </conditionalFormatting>
  <conditionalFormatting sqref="G42">
    <cfRule type="cellIs" dxfId="285" priority="541" operator="equal">
      <formula>"No cumple"</formula>
    </cfRule>
  </conditionalFormatting>
  <conditionalFormatting sqref="H42">
    <cfRule type="cellIs" dxfId="284" priority="539" operator="equal">
      <formula>"No cumple"</formula>
    </cfRule>
    <cfRule type="cellIs" dxfId="283" priority="540" operator="greaterThan">
      <formula>$H$9</formula>
    </cfRule>
  </conditionalFormatting>
  <conditionalFormatting sqref="G42">
    <cfRule type="cellIs" dxfId="282" priority="538" operator="equal">
      <formula>"No cumple"</formula>
    </cfRule>
  </conditionalFormatting>
  <conditionalFormatting sqref="H42">
    <cfRule type="cellIs" dxfId="281" priority="536" operator="equal">
      <formula>"No cumple"</formula>
    </cfRule>
    <cfRule type="cellIs" dxfId="280" priority="537" operator="greaterThan">
      <formula>$H$9</formula>
    </cfRule>
  </conditionalFormatting>
  <conditionalFormatting sqref="G42">
    <cfRule type="cellIs" dxfId="279" priority="535" operator="equal">
      <formula>"No cumple"</formula>
    </cfRule>
  </conditionalFormatting>
  <conditionalFormatting sqref="H42">
    <cfRule type="cellIs" dxfId="278" priority="533" operator="equal">
      <formula>"No cumple"</formula>
    </cfRule>
    <cfRule type="cellIs" dxfId="277" priority="534" operator="greaterThan">
      <formula>$H$9</formula>
    </cfRule>
  </conditionalFormatting>
  <conditionalFormatting sqref="G42">
    <cfRule type="cellIs" dxfId="276" priority="532" operator="equal">
      <formula>"No cumple"</formula>
    </cfRule>
  </conditionalFormatting>
  <conditionalFormatting sqref="H42">
    <cfRule type="cellIs" dxfId="275" priority="529" operator="equal">
      <formula>"si cumple"</formula>
    </cfRule>
    <cfRule type="cellIs" dxfId="274" priority="530" operator="equal">
      <formula>"No cumple"</formula>
    </cfRule>
    <cfRule type="cellIs" dxfId="273" priority="531" operator="greaterThan">
      <formula>$H$9</formula>
    </cfRule>
  </conditionalFormatting>
  <conditionalFormatting sqref="G42">
    <cfRule type="cellIs" dxfId="272" priority="528" operator="equal">
      <formula>"No cumple"</formula>
    </cfRule>
  </conditionalFormatting>
  <conditionalFormatting sqref="H52">
    <cfRule type="cellIs" dxfId="271" priority="494" operator="equal">
      <formula>"No cumple"</formula>
    </cfRule>
    <cfRule type="cellIs" dxfId="270" priority="495" operator="greaterThan">
      <formula>$H$9</formula>
    </cfRule>
  </conditionalFormatting>
  <conditionalFormatting sqref="G52">
    <cfRule type="cellIs" dxfId="269" priority="493" operator="equal">
      <formula>"No cumple"</formula>
    </cfRule>
  </conditionalFormatting>
  <conditionalFormatting sqref="H52">
    <cfRule type="cellIs" dxfId="268" priority="491" operator="equal">
      <formula>"No cumple"</formula>
    </cfRule>
    <cfRule type="cellIs" dxfId="267" priority="492" operator="greaterThan">
      <formula>$H$9</formula>
    </cfRule>
  </conditionalFormatting>
  <conditionalFormatting sqref="G52">
    <cfRule type="cellIs" dxfId="266" priority="490" operator="equal">
      <formula>"No cumple"</formula>
    </cfRule>
  </conditionalFormatting>
  <conditionalFormatting sqref="H52">
    <cfRule type="cellIs" dxfId="265" priority="488" operator="equal">
      <formula>"No cumple"</formula>
    </cfRule>
    <cfRule type="cellIs" dxfId="264" priority="489" operator="greaterThan">
      <formula>$H$9</formula>
    </cfRule>
  </conditionalFormatting>
  <conditionalFormatting sqref="G52">
    <cfRule type="cellIs" dxfId="263" priority="487" operator="equal">
      <formula>"No cumple"</formula>
    </cfRule>
  </conditionalFormatting>
  <conditionalFormatting sqref="H52">
    <cfRule type="cellIs" dxfId="262" priority="485" operator="equal">
      <formula>"No cumple"</formula>
    </cfRule>
    <cfRule type="cellIs" dxfId="261" priority="486" operator="greaterThan">
      <formula>$H$9</formula>
    </cfRule>
  </conditionalFormatting>
  <conditionalFormatting sqref="G52">
    <cfRule type="cellIs" dxfId="260" priority="484" operator="equal">
      <formula>"No cumple"</formula>
    </cfRule>
  </conditionalFormatting>
  <conditionalFormatting sqref="H52">
    <cfRule type="cellIs" dxfId="259" priority="481" operator="equal">
      <formula>"si cumple"</formula>
    </cfRule>
    <cfRule type="cellIs" dxfId="258" priority="482" operator="equal">
      <formula>"No cumple"</formula>
    </cfRule>
    <cfRule type="cellIs" dxfId="257" priority="483" operator="greaterThan">
      <formula>$H$9</formula>
    </cfRule>
  </conditionalFormatting>
  <conditionalFormatting sqref="G52">
    <cfRule type="cellIs" dxfId="256" priority="480" operator="equal">
      <formula>"No cumple"</formula>
    </cfRule>
  </conditionalFormatting>
  <conditionalFormatting sqref="H52">
    <cfRule type="cellIs" dxfId="255" priority="478" operator="equal">
      <formula>"No cumple"</formula>
    </cfRule>
    <cfRule type="cellIs" dxfId="254" priority="479" operator="greaterThan">
      <formula>$H$9</formula>
    </cfRule>
  </conditionalFormatting>
  <conditionalFormatting sqref="G52">
    <cfRule type="cellIs" dxfId="253" priority="477" operator="equal">
      <formula>"No cumple"</formula>
    </cfRule>
  </conditionalFormatting>
  <conditionalFormatting sqref="H52">
    <cfRule type="cellIs" dxfId="252" priority="475" operator="equal">
      <formula>"No cumple"</formula>
    </cfRule>
    <cfRule type="cellIs" dxfId="251" priority="476" operator="greaterThan">
      <formula>$H$9</formula>
    </cfRule>
  </conditionalFormatting>
  <conditionalFormatting sqref="G52">
    <cfRule type="cellIs" dxfId="250" priority="474" operator="equal">
      <formula>"No cumple"</formula>
    </cfRule>
  </conditionalFormatting>
  <conditionalFormatting sqref="H52">
    <cfRule type="cellIs" dxfId="249" priority="472" operator="equal">
      <formula>"No cumple"</formula>
    </cfRule>
    <cfRule type="cellIs" dxfId="248" priority="473" operator="greaterThan">
      <formula>$H$9</formula>
    </cfRule>
  </conditionalFormatting>
  <conditionalFormatting sqref="G52">
    <cfRule type="cellIs" dxfId="247" priority="471" operator="equal">
      <formula>"No cumple"</formula>
    </cfRule>
  </conditionalFormatting>
  <conditionalFormatting sqref="H52">
    <cfRule type="cellIs" dxfId="246" priority="469" operator="equal">
      <formula>"No cumple"</formula>
    </cfRule>
    <cfRule type="cellIs" dxfId="245" priority="470" operator="greaterThan">
      <formula>$H$9</formula>
    </cfRule>
  </conditionalFormatting>
  <conditionalFormatting sqref="G52">
    <cfRule type="cellIs" dxfId="244" priority="468" operator="equal">
      <formula>"No cumple"</formula>
    </cfRule>
  </conditionalFormatting>
  <conditionalFormatting sqref="H52">
    <cfRule type="cellIs" dxfId="243" priority="465" operator="equal">
      <formula>"si cumple"</formula>
    </cfRule>
    <cfRule type="cellIs" dxfId="242" priority="466" operator="equal">
      <formula>"No cumple"</formula>
    </cfRule>
    <cfRule type="cellIs" dxfId="241" priority="467" operator="greaterThan">
      <formula>$H$9</formula>
    </cfRule>
  </conditionalFormatting>
  <conditionalFormatting sqref="G52">
    <cfRule type="cellIs" dxfId="240" priority="464" operator="equal">
      <formula>"No cumple"</formula>
    </cfRule>
  </conditionalFormatting>
  <conditionalFormatting sqref="H62">
    <cfRule type="cellIs" dxfId="239" priority="462" operator="equal">
      <formula>"No cumple"</formula>
    </cfRule>
    <cfRule type="cellIs" dxfId="238" priority="463" operator="greaterThan">
      <formula>$H$9</formula>
    </cfRule>
  </conditionalFormatting>
  <conditionalFormatting sqref="I62">
    <cfRule type="cellIs" dxfId="237" priority="461" operator="equal">
      <formula>"No cumple"</formula>
    </cfRule>
  </conditionalFormatting>
  <conditionalFormatting sqref="H62">
    <cfRule type="cellIs" dxfId="236" priority="459" operator="equal">
      <formula>"No cumple"</formula>
    </cfRule>
    <cfRule type="cellIs" dxfId="235" priority="460" operator="greaterThan">
      <formula>$H$9</formula>
    </cfRule>
  </conditionalFormatting>
  <conditionalFormatting sqref="I62">
    <cfRule type="cellIs" dxfId="234" priority="458" operator="equal">
      <formula>"No cumple"</formula>
    </cfRule>
  </conditionalFormatting>
  <conditionalFormatting sqref="H62">
    <cfRule type="cellIs" dxfId="233" priority="456" operator="equal">
      <formula>"No cumple"</formula>
    </cfRule>
    <cfRule type="cellIs" dxfId="232" priority="457" operator="greaterThan">
      <formula>$H$9</formula>
    </cfRule>
  </conditionalFormatting>
  <conditionalFormatting sqref="I62">
    <cfRule type="cellIs" dxfId="231" priority="455" operator="equal">
      <formula>"No cumple"</formula>
    </cfRule>
  </conditionalFormatting>
  <conditionalFormatting sqref="H62">
    <cfRule type="cellIs" dxfId="230" priority="453" operator="equal">
      <formula>"No cumple"</formula>
    </cfRule>
    <cfRule type="cellIs" dxfId="229" priority="454" operator="greaterThan">
      <formula>$H$9</formula>
    </cfRule>
  </conditionalFormatting>
  <conditionalFormatting sqref="I62">
    <cfRule type="cellIs" dxfId="228" priority="452" operator="equal">
      <formula>"No cumple"</formula>
    </cfRule>
  </conditionalFormatting>
  <conditionalFormatting sqref="H62">
    <cfRule type="cellIs" dxfId="227" priority="449" operator="equal">
      <formula>"si cumple"</formula>
    </cfRule>
    <cfRule type="cellIs" dxfId="226" priority="450" operator="equal">
      <formula>"No cumple"</formula>
    </cfRule>
    <cfRule type="cellIs" dxfId="225" priority="451" operator="greaterThan">
      <formula>$H$9</formula>
    </cfRule>
  </conditionalFormatting>
  <conditionalFormatting sqref="I62">
    <cfRule type="cellIs" dxfId="224" priority="448" operator="equal">
      <formula>"No cumple"</formula>
    </cfRule>
  </conditionalFormatting>
  <conditionalFormatting sqref="H66">
    <cfRule type="cellIs" dxfId="223" priority="446" operator="equal">
      <formula>"No cumple"</formula>
    </cfRule>
    <cfRule type="cellIs" dxfId="222" priority="447" operator="greaterThan">
      <formula>$H$9</formula>
    </cfRule>
  </conditionalFormatting>
  <conditionalFormatting sqref="G66">
    <cfRule type="cellIs" dxfId="221" priority="445" operator="equal">
      <formula>"No cumple"</formula>
    </cfRule>
  </conditionalFormatting>
  <conditionalFormatting sqref="H66">
    <cfRule type="cellIs" dxfId="220" priority="443" operator="equal">
      <formula>"No cumple"</formula>
    </cfRule>
    <cfRule type="cellIs" dxfId="219" priority="444" operator="greaterThan">
      <formula>$H$9</formula>
    </cfRule>
  </conditionalFormatting>
  <conditionalFormatting sqref="G66">
    <cfRule type="cellIs" dxfId="218" priority="442" operator="equal">
      <formula>"No cumple"</formula>
    </cfRule>
  </conditionalFormatting>
  <conditionalFormatting sqref="H66">
    <cfRule type="cellIs" dxfId="217" priority="440" operator="equal">
      <formula>"No cumple"</formula>
    </cfRule>
    <cfRule type="cellIs" dxfId="216" priority="441" operator="greaterThan">
      <formula>$H$9</formula>
    </cfRule>
  </conditionalFormatting>
  <conditionalFormatting sqref="G66">
    <cfRule type="cellIs" dxfId="215" priority="439" operator="equal">
      <formula>"No cumple"</formula>
    </cfRule>
  </conditionalFormatting>
  <conditionalFormatting sqref="H66">
    <cfRule type="cellIs" dxfId="214" priority="437" operator="equal">
      <formula>"No cumple"</formula>
    </cfRule>
    <cfRule type="cellIs" dxfId="213" priority="438" operator="greaterThan">
      <formula>$H$9</formula>
    </cfRule>
  </conditionalFormatting>
  <conditionalFormatting sqref="G66">
    <cfRule type="cellIs" dxfId="212" priority="436" operator="equal">
      <formula>"No cumple"</formula>
    </cfRule>
  </conditionalFormatting>
  <conditionalFormatting sqref="H66">
    <cfRule type="cellIs" dxfId="211" priority="433" operator="equal">
      <formula>"si cumple"</formula>
    </cfRule>
    <cfRule type="cellIs" dxfId="210" priority="434" operator="equal">
      <formula>"No cumple"</formula>
    </cfRule>
    <cfRule type="cellIs" dxfId="209" priority="435" operator="greaterThan">
      <formula>$H$9</formula>
    </cfRule>
  </conditionalFormatting>
  <conditionalFormatting sqref="G66">
    <cfRule type="cellIs" dxfId="208" priority="432" operator="equal">
      <formula>"No cumple"</formula>
    </cfRule>
  </conditionalFormatting>
  <conditionalFormatting sqref="H69">
    <cfRule type="cellIs" dxfId="207" priority="430" operator="equal">
      <formula>"No cumple"</formula>
    </cfRule>
    <cfRule type="cellIs" dxfId="206" priority="431" operator="greaterThan">
      <formula>$H$9</formula>
    </cfRule>
  </conditionalFormatting>
  <conditionalFormatting sqref="G69">
    <cfRule type="cellIs" dxfId="205" priority="429" operator="equal">
      <formula>"No cumple"</formula>
    </cfRule>
  </conditionalFormatting>
  <conditionalFormatting sqref="H69">
    <cfRule type="cellIs" dxfId="204" priority="427" operator="equal">
      <formula>"No cumple"</formula>
    </cfRule>
    <cfRule type="cellIs" dxfId="203" priority="428" operator="greaterThan">
      <formula>$H$9</formula>
    </cfRule>
  </conditionalFormatting>
  <conditionalFormatting sqref="G69">
    <cfRule type="cellIs" dxfId="202" priority="426" operator="equal">
      <formula>"No cumple"</formula>
    </cfRule>
  </conditionalFormatting>
  <conditionalFormatting sqref="H69">
    <cfRule type="cellIs" dxfId="201" priority="424" operator="equal">
      <formula>"No cumple"</formula>
    </cfRule>
    <cfRule type="cellIs" dxfId="200" priority="425" operator="greaterThan">
      <formula>$H$9</formula>
    </cfRule>
  </conditionalFormatting>
  <conditionalFormatting sqref="G69">
    <cfRule type="cellIs" dxfId="199" priority="423" operator="equal">
      <formula>"No cumple"</formula>
    </cfRule>
  </conditionalFormatting>
  <conditionalFormatting sqref="H69">
    <cfRule type="cellIs" dxfId="198" priority="421" operator="equal">
      <formula>"No cumple"</formula>
    </cfRule>
    <cfRule type="cellIs" dxfId="197" priority="422" operator="greaterThan">
      <formula>$H$9</formula>
    </cfRule>
  </conditionalFormatting>
  <conditionalFormatting sqref="G69">
    <cfRule type="cellIs" dxfId="196" priority="420" operator="equal">
      <formula>"No cumple"</formula>
    </cfRule>
  </conditionalFormatting>
  <conditionalFormatting sqref="H69">
    <cfRule type="cellIs" dxfId="195" priority="417" operator="equal">
      <formula>"si cumple"</formula>
    </cfRule>
    <cfRule type="cellIs" dxfId="194" priority="418" operator="equal">
      <formula>"No cumple"</formula>
    </cfRule>
    <cfRule type="cellIs" dxfId="193" priority="419" operator="greaterThan">
      <formula>$H$9</formula>
    </cfRule>
  </conditionalFormatting>
  <conditionalFormatting sqref="G69">
    <cfRule type="cellIs" dxfId="192" priority="416" operator="equal">
      <formula>"No cumple"</formula>
    </cfRule>
  </conditionalFormatting>
  <conditionalFormatting sqref="H72">
    <cfRule type="cellIs" dxfId="191" priority="414" operator="equal">
      <formula>"No cumple"</formula>
    </cfRule>
    <cfRule type="cellIs" dxfId="190" priority="415" operator="greaterThan">
      <formula>$H$9</formula>
    </cfRule>
  </conditionalFormatting>
  <conditionalFormatting sqref="G72">
    <cfRule type="cellIs" dxfId="189" priority="413" operator="equal">
      <formula>"No cumple"</formula>
    </cfRule>
  </conditionalFormatting>
  <conditionalFormatting sqref="H72">
    <cfRule type="cellIs" dxfId="188" priority="411" operator="equal">
      <formula>"No cumple"</formula>
    </cfRule>
    <cfRule type="cellIs" dxfId="187" priority="412" operator="greaterThan">
      <formula>$H$9</formula>
    </cfRule>
  </conditionalFormatting>
  <conditionalFormatting sqref="G72">
    <cfRule type="cellIs" dxfId="186" priority="410" operator="equal">
      <formula>"No cumple"</formula>
    </cfRule>
  </conditionalFormatting>
  <conditionalFormatting sqref="H72">
    <cfRule type="cellIs" dxfId="185" priority="408" operator="equal">
      <formula>"No cumple"</formula>
    </cfRule>
    <cfRule type="cellIs" dxfId="184" priority="409" operator="greaterThan">
      <formula>$H$9</formula>
    </cfRule>
  </conditionalFormatting>
  <conditionalFormatting sqref="G72">
    <cfRule type="cellIs" dxfId="183" priority="407" operator="equal">
      <formula>"No cumple"</formula>
    </cfRule>
  </conditionalFormatting>
  <conditionalFormatting sqref="H72">
    <cfRule type="cellIs" dxfId="182" priority="405" operator="equal">
      <formula>"No cumple"</formula>
    </cfRule>
    <cfRule type="cellIs" dxfId="181" priority="406" operator="greaterThan">
      <formula>$H$9</formula>
    </cfRule>
  </conditionalFormatting>
  <conditionalFormatting sqref="G72">
    <cfRule type="cellIs" dxfId="180" priority="404" operator="equal">
      <formula>"No cumple"</formula>
    </cfRule>
  </conditionalFormatting>
  <conditionalFormatting sqref="H72">
    <cfRule type="cellIs" dxfId="179" priority="401" operator="equal">
      <formula>"si cumple"</formula>
    </cfRule>
    <cfRule type="cellIs" dxfId="178" priority="402" operator="equal">
      <formula>"No cumple"</formula>
    </cfRule>
    <cfRule type="cellIs" dxfId="177" priority="403" operator="greaterThan">
      <formula>$H$9</formula>
    </cfRule>
  </conditionalFormatting>
  <conditionalFormatting sqref="G72">
    <cfRule type="cellIs" dxfId="176" priority="400" operator="equal">
      <formula>"No cumple"</formula>
    </cfRule>
  </conditionalFormatting>
  <conditionalFormatting sqref="H9">
    <cfRule type="cellIs" dxfId="175" priority="398" operator="equal">
      <formula>"No cumple"</formula>
    </cfRule>
    <cfRule type="cellIs" dxfId="174" priority="399" operator="greaterThan">
      <formula>$H$9</formula>
    </cfRule>
  </conditionalFormatting>
  <conditionalFormatting sqref="G9">
    <cfRule type="cellIs" dxfId="173" priority="397" operator="equal">
      <formula>"No cumple"</formula>
    </cfRule>
  </conditionalFormatting>
  <conditionalFormatting sqref="H9">
    <cfRule type="cellIs" dxfId="172" priority="395" operator="equal">
      <formula>"No cumple"</formula>
    </cfRule>
    <cfRule type="cellIs" dxfId="171" priority="396" operator="greaterThan">
      <formula>$H$9</formula>
    </cfRule>
  </conditionalFormatting>
  <conditionalFormatting sqref="G9">
    <cfRule type="cellIs" dxfId="170" priority="394" operator="equal">
      <formula>"No cumple"</formula>
    </cfRule>
  </conditionalFormatting>
  <conditionalFormatting sqref="H9">
    <cfRule type="cellIs" dxfId="169" priority="392" operator="equal">
      <formula>"No cumple"</formula>
    </cfRule>
    <cfRule type="cellIs" dxfId="168" priority="393" operator="greaterThan">
      <formula>$H$9</formula>
    </cfRule>
  </conditionalFormatting>
  <conditionalFormatting sqref="G9">
    <cfRule type="cellIs" dxfId="167" priority="391" operator="equal">
      <formula>"No cumple"</formula>
    </cfRule>
  </conditionalFormatting>
  <conditionalFormatting sqref="H9">
    <cfRule type="cellIs" dxfId="166" priority="389" operator="equal">
      <formula>"No cumple"</formula>
    </cfRule>
    <cfRule type="cellIs" dxfId="165" priority="390" operator="greaterThan">
      <formula>$H$9</formula>
    </cfRule>
  </conditionalFormatting>
  <conditionalFormatting sqref="G9">
    <cfRule type="cellIs" dxfId="164" priority="388" operator="equal">
      <formula>"No cumple"</formula>
    </cfRule>
  </conditionalFormatting>
  <conditionalFormatting sqref="H9">
    <cfRule type="cellIs" dxfId="163" priority="385" operator="equal">
      <formula>"si cumple"</formula>
    </cfRule>
    <cfRule type="cellIs" dxfId="162" priority="386" operator="equal">
      <formula>"No cumple"</formula>
    </cfRule>
    <cfRule type="cellIs" dxfId="161" priority="387" operator="greaterThan">
      <formula>$H$9</formula>
    </cfRule>
  </conditionalFormatting>
  <conditionalFormatting sqref="G9">
    <cfRule type="cellIs" dxfId="160" priority="384" operator="equal">
      <formula>"No cumple"</formula>
    </cfRule>
  </conditionalFormatting>
  <conditionalFormatting sqref="H17">
    <cfRule type="cellIs" dxfId="159" priority="382" operator="equal">
      <formula>"No cumple"</formula>
    </cfRule>
    <cfRule type="cellIs" dxfId="158" priority="383" operator="greaterThan">
      <formula>$H$9</formula>
    </cfRule>
  </conditionalFormatting>
  <conditionalFormatting sqref="G17">
    <cfRule type="cellIs" dxfId="157" priority="381" operator="equal">
      <formula>"No cumple"</formula>
    </cfRule>
  </conditionalFormatting>
  <conditionalFormatting sqref="H17">
    <cfRule type="cellIs" dxfId="156" priority="379" operator="equal">
      <formula>"No cumple"</formula>
    </cfRule>
    <cfRule type="cellIs" dxfId="155" priority="380" operator="greaterThan">
      <formula>$H$9</formula>
    </cfRule>
  </conditionalFormatting>
  <conditionalFormatting sqref="G17">
    <cfRule type="cellIs" dxfId="154" priority="378" operator="equal">
      <formula>"No cumple"</formula>
    </cfRule>
  </conditionalFormatting>
  <conditionalFormatting sqref="H17">
    <cfRule type="cellIs" dxfId="153" priority="376" operator="equal">
      <formula>"No cumple"</formula>
    </cfRule>
    <cfRule type="cellIs" dxfId="152" priority="377" operator="greaterThan">
      <formula>$H$9</formula>
    </cfRule>
  </conditionalFormatting>
  <conditionalFormatting sqref="G17">
    <cfRule type="cellIs" dxfId="151" priority="375" operator="equal">
      <formula>"No cumple"</formula>
    </cfRule>
  </conditionalFormatting>
  <conditionalFormatting sqref="H17">
    <cfRule type="cellIs" dxfId="150" priority="373" operator="equal">
      <formula>"No cumple"</formula>
    </cfRule>
    <cfRule type="cellIs" dxfId="149" priority="374" operator="greaterThan">
      <formula>$H$9</formula>
    </cfRule>
  </conditionalFormatting>
  <conditionalFormatting sqref="G17">
    <cfRule type="cellIs" dxfId="148" priority="372" operator="equal">
      <formula>"No cumple"</formula>
    </cfRule>
  </conditionalFormatting>
  <conditionalFormatting sqref="H17">
    <cfRule type="cellIs" dxfId="147" priority="369" operator="equal">
      <formula>"si cumple"</formula>
    </cfRule>
    <cfRule type="cellIs" dxfId="146" priority="370" operator="equal">
      <formula>"No cumple"</formula>
    </cfRule>
    <cfRule type="cellIs" dxfId="145" priority="371" operator="greaterThan">
      <formula>$H$9</formula>
    </cfRule>
  </conditionalFormatting>
  <conditionalFormatting sqref="G17">
    <cfRule type="cellIs" dxfId="144" priority="368" operator="equal">
      <formula>"No cumple"</formula>
    </cfRule>
  </conditionalFormatting>
  <conditionalFormatting sqref="H35">
    <cfRule type="cellIs" dxfId="143" priority="366" operator="equal">
      <formula>"No cumple"</formula>
    </cfRule>
    <cfRule type="cellIs" dxfId="142" priority="367" operator="greaterThan">
      <formula>$H$9</formula>
    </cfRule>
  </conditionalFormatting>
  <conditionalFormatting sqref="G35">
    <cfRule type="cellIs" dxfId="141" priority="365" operator="equal">
      <formula>"No cumple"</formula>
    </cfRule>
  </conditionalFormatting>
  <conditionalFormatting sqref="H35">
    <cfRule type="cellIs" dxfId="140" priority="363" operator="equal">
      <formula>"No cumple"</formula>
    </cfRule>
    <cfRule type="cellIs" dxfId="139" priority="364" operator="greaterThan">
      <formula>$H$9</formula>
    </cfRule>
  </conditionalFormatting>
  <conditionalFormatting sqref="G35">
    <cfRule type="cellIs" dxfId="138" priority="362" operator="equal">
      <formula>"No cumple"</formula>
    </cfRule>
  </conditionalFormatting>
  <conditionalFormatting sqref="H35">
    <cfRule type="cellIs" dxfId="137" priority="360" operator="equal">
      <formula>"No cumple"</formula>
    </cfRule>
    <cfRule type="cellIs" dxfId="136" priority="361" operator="greaterThan">
      <formula>$H$9</formula>
    </cfRule>
  </conditionalFormatting>
  <conditionalFormatting sqref="G35">
    <cfRule type="cellIs" dxfId="135" priority="359" operator="equal">
      <formula>"No cumple"</formula>
    </cfRule>
  </conditionalFormatting>
  <conditionalFormatting sqref="H35">
    <cfRule type="cellIs" dxfId="134" priority="357" operator="equal">
      <formula>"No cumple"</formula>
    </cfRule>
    <cfRule type="cellIs" dxfId="133" priority="358" operator="greaterThan">
      <formula>$H$9</formula>
    </cfRule>
  </conditionalFormatting>
  <conditionalFormatting sqref="G35">
    <cfRule type="cellIs" dxfId="132" priority="356" operator="equal">
      <formula>"No cumple"</formula>
    </cfRule>
  </conditionalFormatting>
  <conditionalFormatting sqref="H35">
    <cfRule type="cellIs" dxfId="131" priority="353" operator="equal">
      <formula>"si cumple"</formula>
    </cfRule>
    <cfRule type="cellIs" dxfId="130" priority="354" operator="equal">
      <formula>"No cumple"</formula>
    </cfRule>
    <cfRule type="cellIs" dxfId="129" priority="355" operator="greaterThan">
      <formula>$H$9</formula>
    </cfRule>
  </conditionalFormatting>
  <conditionalFormatting sqref="G35">
    <cfRule type="cellIs" dxfId="128" priority="352" operator="equal">
      <formula>"No cumple"</formula>
    </cfRule>
  </conditionalFormatting>
  <conditionalFormatting sqref="H38">
    <cfRule type="cellIs" dxfId="127" priority="350" operator="equal">
      <formula>"No cumple"</formula>
    </cfRule>
    <cfRule type="cellIs" dxfId="126" priority="351" operator="greaterThan">
      <formula>$H$9</formula>
    </cfRule>
  </conditionalFormatting>
  <conditionalFormatting sqref="G38">
    <cfRule type="cellIs" dxfId="125" priority="349" operator="equal">
      <formula>"No cumple"</formula>
    </cfRule>
  </conditionalFormatting>
  <conditionalFormatting sqref="H38">
    <cfRule type="cellIs" dxfId="124" priority="347" operator="equal">
      <formula>"No cumple"</formula>
    </cfRule>
    <cfRule type="cellIs" dxfId="123" priority="348" operator="greaterThan">
      <formula>$H$9</formula>
    </cfRule>
  </conditionalFormatting>
  <conditionalFormatting sqref="G38">
    <cfRule type="cellIs" dxfId="122" priority="346" operator="equal">
      <formula>"No cumple"</formula>
    </cfRule>
  </conditionalFormatting>
  <conditionalFormatting sqref="H38">
    <cfRule type="cellIs" dxfId="121" priority="344" operator="equal">
      <formula>"No cumple"</formula>
    </cfRule>
    <cfRule type="cellIs" dxfId="120" priority="345" operator="greaterThan">
      <formula>$H$9</formula>
    </cfRule>
  </conditionalFormatting>
  <conditionalFormatting sqref="G38">
    <cfRule type="cellIs" dxfId="119" priority="343" operator="equal">
      <formula>"No cumple"</formula>
    </cfRule>
  </conditionalFormatting>
  <conditionalFormatting sqref="H38">
    <cfRule type="cellIs" dxfId="118" priority="341" operator="equal">
      <formula>"No cumple"</formula>
    </cfRule>
    <cfRule type="cellIs" dxfId="117" priority="342" operator="greaterThan">
      <formula>$H$9</formula>
    </cfRule>
  </conditionalFormatting>
  <conditionalFormatting sqref="G38">
    <cfRule type="cellIs" dxfId="116" priority="340" operator="equal">
      <formula>"No cumple"</formula>
    </cfRule>
  </conditionalFormatting>
  <conditionalFormatting sqref="H38">
    <cfRule type="cellIs" dxfId="115" priority="337" operator="equal">
      <formula>"si cumple"</formula>
    </cfRule>
    <cfRule type="cellIs" dxfId="114" priority="338" operator="equal">
      <formula>"No cumple"</formula>
    </cfRule>
    <cfRule type="cellIs" dxfId="113" priority="339" operator="greaterThan">
      <formula>$H$9</formula>
    </cfRule>
  </conditionalFormatting>
  <conditionalFormatting sqref="G38">
    <cfRule type="cellIs" dxfId="112" priority="336" operator="equal">
      <formula>"No cumple"</formula>
    </cfRule>
  </conditionalFormatting>
  <conditionalFormatting sqref="H42">
    <cfRule type="cellIs" dxfId="111" priority="334" operator="equal">
      <formula>"No cumple"</formula>
    </cfRule>
    <cfRule type="cellIs" dxfId="110" priority="335" operator="greaterThan">
      <formula>$H$9</formula>
    </cfRule>
  </conditionalFormatting>
  <conditionalFormatting sqref="G42">
    <cfRule type="cellIs" dxfId="109" priority="333" operator="equal">
      <formula>"No cumple"</formula>
    </cfRule>
  </conditionalFormatting>
  <conditionalFormatting sqref="H42">
    <cfRule type="cellIs" dxfId="108" priority="331" operator="equal">
      <formula>"No cumple"</formula>
    </cfRule>
    <cfRule type="cellIs" dxfId="107" priority="332" operator="greaterThan">
      <formula>$H$9</formula>
    </cfRule>
  </conditionalFormatting>
  <conditionalFormatting sqref="G42">
    <cfRule type="cellIs" dxfId="106" priority="330" operator="equal">
      <formula>"No cumple"</formula>
    </cfRule>
  </conditionalFormatting>
  <conditionalFormatting sqref="H42">
    <cfRule type="cellIs" dxfId="105" priority="328" operator="equal">
      <formula>"No cumple"</formula>
    </cfRule>
    <cfRule type="cellIs" dxfId="104" priority="329" operator="greaterThan">
      <formula>$H$9</formula>
    </cfRule>
  </conditionalFormatting>
  <conditionalFormatting sqref="G42">
    <cfRule type="cellIs" dxfId="103" priority="327" operator="equal">
      <formula>"No cumple"</formula>
    </cfRule>
  </conditionalFormatting>
  <conditionalFormatting sqref="H42">
    <cfRule type="cellIs" dxfId="102" priority="325" operator="equal">
      <formula>"No cumple"</formula>
    </cfRule>
    <cfRule type="cellIs" dxfId="101" priority="326" operator="greaterThan">
      <formula>$H$9</formula>
    </cfRule>
  </conditionalFormatting>
  <conditionalFormatting sqref="G42">
    <cfRule type="cellIs" dxfId="100" priority="324" operator="equal">
      <formula>"No cumple"</formula>
    </cfRule>
  </conditionalFormatting>
  <conditionalFormatting sqref="H42">
    <cfRule type="cellIs" dxfId="99" priority="321" operator="equal">
      <formula>"si cumple"</formula>
    </cfRule>
    <cfRule type="cellIs" dxfId="98" priority="322" operator="equal">
      <formula>"No cumple"</formula>
    </cfRule>
    <cfRule type="cellIs" dxfId="97" priority="323" operator="greaterThan">
      <formula>$H$9</formula>
    </cfRule>
  </conditionalFormatting>
  <conditionalFormatting sqref="G42">
    <cfRule type="cellIs" dxfId="96" priority="320" operator="equal">
      <formula>"No cumple"</formula>
    </cfRule>
  </conditionalFormatting>
  <conditionalFormatting sqref="H52">
    <cfRule type="cellIs" dxfId="95" priority="286" operator="equal">
      <formula>"No cumple"</formula>
    </cfRule>
    <cfRule type="cellIs" dxfId="94" priority="287" operator="greaterThan">
      <formula>$H$9</formula>
    </cfRule>
  </conditionalFormatting>
  <conditionalFormatting sqref="G52">
    <cfRule type="cellIs" dxfId="93" priority="285" operator="equal">
      <formula>"No cumple"</formula>
    </cfRule>
  </conditionalFormatting>
  <conditionalFormatting sqref="H52">
    <cfRule type="cellIs" dxfId="92" priority="283" operator="equal">
      <formula>"No cumple"</formula>
    </cfRule>
    <cfRule type="cellIs" dxfId="91" priority="284" operator="greaterThan">
      <formula>$H$9</formula>
    </cfRule>
  </conditionalFormatting>
  <conditionalFormatting sqref="G52">
    <cfRule type="cellIs" dxfId="90" priority="282" operator="equal">
      <formula>"No cumple"</formula>
    </cfRule>
  </conditionalFormatting>
  <conditionalFormatting sqref="H52">
    <cfRule type="cellIs" dxfId="89" priority="280" operator="equal">
      <formula>"No cumple"</formula>
    </cfRule>
    <cfRule type="cellIs" dxfId="88" priority="281" operator="greaterThan">
      <formula>$H$9</formula>
    </cfRule>
  </conditionalFormatting>
  <conditionalFormatting sqref="G52">
    <cfRule type="cellIs" dxfId="87" priority="279" operator="equal">
      <formula>"No cumple"</formula>
    </cfRule>
  </conditionalFormatting>
  <conditionalFormatting sqref="H52">
    <cfRule type="cellIs" dxfId="86" priority="277" operator="equal">
      <formula>"No cumple"</formula>
    </cfRule>
    <cfRule type="cellIs" dxfId="85" priority="278" operator="greaterThan">
      <formula>$H$9</formula>
    </cfRule>
  </conditionalFormatting>
  <conditionalFormatting sqref="G52">
    <cfRule type="cellIs" dxfId="84" priority="276" operator="equal">
      <formula>"No cumple"</formula>
    </cfRule>
  </conditionalFormatting>
  <conditionalFormatting sqref="H52">
    <cfRule type="cellIs" dxfId="83" priority="273" operator="equal">
      <formula>"si cumple"</formula>
    </cfRule>
    <cfRule type="cellIs" dxfId="82" priority="274" operator="equal">
      <formula>"No cumple"</formula>
    </cfRule>
    <cfRule type="cellIs" dxfId="81" priority="275" operator="greaterThan">
      <formula>$H$9</formula>
    </cfRule>
  </conditionalFormatting>
  <conditionalFormatting sqref="G52">
    <cfRule type="cellIs" dxfId="80" priority="272" operator="equal">
      <formula>"No cumple"</formula>
    </cfRule>
  </conditionalFormatting>
  <conditionalFormatting sqref="H62">
    <cfRule type="cellIs" dxfId="79" priority="254" operator="equal">
      <formula>"No cumple"</formula>
    </cfRule>
    <cfRule type="cellIs" dxfId="78" priority="255" operator="greaterThan">
      <formula>$H$9</formula>
    </cfRule>
  </conditionalFormatting>
  <conditionalFormatting sqref="I62">
    <cfRule type="cellIs" dxfId="77" priority="253" operator="equal">
      <formula>"No cumple"</formula>
    </cfRule>
  </conditionalFormatting>
  <conditionalFormatting sqref="H62">
    <cfRule type="cellIs" dxfId="76" priority="251" operator="equal">
      <formula>"No cumple"</formula>
    </cfRule>
    <cfRule type="cellIs" dxfId="75" priority="252" operator="greaterThan">
      <formula>$H$9</formula>
    </cfRule>
  </conditionalFormatting>
  <conditionalFormatting sqref="I62">
    <cfRule type="cellIs" dxfId="74" priority="250" operator="equal">
      <formula>"No cumple"</formula>
    </cfRule>
  </conditionalFormatting>
  <conditionalFormatting sqref="H62">
    <cfRule type="cellIs" dxfId="73" priority="248" operator="equal">
      <formula>"No cumple"</formula>
    </cfRule>
    <cfRule type="cellIs" dxfId="72" priority="249" operator="greaterThan">
      <formula>$H$9</formula>
    </cfRule>
  </conditionalFormatting>
  <conditionalFormatting sqref="I62">
    <cfRule type="cellIs" dxfId="71" priority="247" operator="equal">
      <formula>"No cumple"</formula>
    </cfRule>
  </conditionalFormatting>
  <conditionalFormatting sqref="H62">
    <cfRule type="cellIs" dxfId="70" priority="245" operator="equal">
      <formula>"No cumple"</formula>
    </cfRule>
    <cfRule type="cellIs" dxfId="69" priority="246" operator="greaterThan">
      <formula>$H$9</formula>
    </cfRule>
  </conditionalFormatting>
  <conditionalFormatting sqref="I62">
    <cfRule type="cellIs" dxfId="68" priority="244" operator="equal">
      <formula>"No cumple"</formula>
    </cfRule>
  </conditionalFormatting>
  <conditionalFormatting sqref="H62">
    <cfRule type="cellIs" dxfId="67" priority="241" operator="equal">
      <formula>"si cumple"</formula>
    </cfRule>
    <cfRule type="cellIs" dxfId="66" priority="242" operator="equal">
      <formula>"No cumple"</formula>
    </cfRule>
    <cfRule type="cellIs" dxfId="65" priority="243" operator="greaterThan">
      <formula>$H$9</formula>
    </cfRule>
  </conditionalFormatting>
  <conditionalFormatting sqref="I62">
    <cfRule type="cellIs" dxfId="64" priority="240" operator="equal">
      <formula>"No cumple"</formula>
    </cfRule>
  </conditionalFormatting>
  <conditionalFormatting sqref="H66">
    <cfRule type="cellIs" dxfId="63" priority="238" operator="equal">
      <formula>"No cumple"</formula>
    </cfRule>
    <cfRule type="cellIs" dxfId="62" priority="239" operator="greaterThan">
      <formula>$H$9</formula>
    </cfRule>
  </conditionalFormatting>
  <conditionalFormatting sqref="G66">
    <cfRule type="cellIs" dxfId="61" priority="237" operator="equal">
      <formula>"No cumple"</formula>
    </cfRule>
  </conditionalFormatting>
  <conditionalFormatting sqref="H66">
    <cfRule type="cellIs" dxfId="60" priority="235" operator="equal">
      <formula>"No cumple"</formula>
    </cfRule>
    <cfRule type="cellIs" dxfId="59" priority="236" operator="greaterThan">
      <formula>$H$9</formula>
    </cfRule>
  </conditionalFormatting>
  <conditionalFormatting sqref="G66">
    <cfRule type="cellIs" dxfId="58" priority="234" operator="equal">
      <formula>"No cumple"</formula>
    </cfRule>
  </conditionalFormatting>
  <conditionalFormatting sqref="H66">
    <cfRule type="cellIs" dxfId="57" priority="232" operator="equal">
      <formula>"No cumple"</formula>
    </cfRule>
    <cfRule type="cellIs" dxfId="56" priority="233" operator="greaterThan">
      <formula>$H$9</formula>
    </cfRule>
  </conditionalFormatting>
  <conditionalFormatting sqref="G66">
    <cfRule type="cellIs" dxfId="55" priority="231" operator="equal">
      <formula>"No cumple"</formula>
    </cfRule>
  </conditionalFormatting>
  <conditionalFormatting sqref="H66">
    <cfRule type="cellIs" dxfId="54" priority="229" operator="equal">
      <formula>"No cumple"</formula>
    </cfRule>
    <cfRule type="cellIs" dxfId="53" priority="230" operator="greaterThan">
      <formula>$H$9</formula>
    </cfRule>
  </conditionalFormatting>
  <conditionalFormatting sqref="G66">
    <cfRule type="cellIs" dxfId="52" priority="228" operator="equal">
      <formula>"No cumple"</formula>
    </cfRule>
  </conditionalFormatting>
  <conditionalFormatting sqref="H66">
    <cfRule type="cellIs" dxfId="51" priority="225" operator="equal">
      <formula>"si cumple"</formula>
    </cfRule>
    <cfRule type="cellIs" dxfId="50" priority="226" operator="equal">
      <formula>"No cumple"</formula>
    </cfRule>
    <cfRule type="cellIs" dxfId="49" priority="227" operator="greaterThan">
      <formula>$H$9</formula>
    </cfRule>
  </conditionalFormatting>
  <conditionalFormatting sqref="G66">
    <cfRule type="cellIs" dxfId="48" priority="224" operator="equal">
      <formula>"No cumple"</formula>
    </cfRule>
  </conditionalFormatting>
  <conditionalFormatting sqref="H69">
    <cfRule type="cellIs" dxfId="47" priority="222" operator="equal">
      <formula>"No cumple"</formula>
    </cfRule>
    <cfRule type="cellIs" dxfId="46" priority="223" operator="greaterThan">
      <formula>$H$9</formula>
    </cfRule>
  </conditionalFormatting>
  <conditionalFormatting sqref="G69">
    <cfRule type="cellIs" dxfId="45" priority="221" operator="equal">
      <formula>"No cumple"</formula>
    </cfRule>
  </conditionalFormatting>
  <conditionalFormatting sqref="H69">
    <cfRule type="cellIs" dxfId="44" priority="219" operator="equal">
      <formula>"No cumple"</formula>
    </cfRule>
    <cfRule type="cellIs" dxfId="43" priority="220" operator="greaterThan">
      <formula>$H$9</formula>
    </cfRule>
  </conditionalFormatting>
  <conditionalFormatting sqref="G69">
    <cfRule type="cellIs" dxfId="42" priority="218" operator="equal">
      <formula>"No cumple"</formula>
    </cfRule>
  </conditionalFormatting>
  <conditionalFormatting sqref="H69">
    <cfRule type="cellIs" dxfId="41" priority="216" operator="equal">
      <formula>"No cumple"</formula>
    </cfRule>
    <cfRule type="cellIs" dxfId="40" priority="217" operator="greaterThan">
      <formula>$H$9</formula>
    </cfRule>
  </conditionalFormatting>
  <conditionalFormatting sqref="G69">
    <cfRule type="cellIs" dxfId="39" priority="215" operator="equal">
      <formula>"No cumple"</formula>
    </cfRule>
  </conditionalFormatting>
  <conditionalFormatting sqref="H69">
    <cfRule type="cellIs" dxfId="38" priority="213" operator="equal">
      <formula>"No cumple"</formula>
    </cfRule>
    <cfRule type="cellIs" dxfId="37" priority="214" operator="greaterThan">
      <formula>$H$9</formula>
    </cfRule>
  </conditionalFormatting>
  <conditionalFormatting sqref="G69">
    <cfRule type="cellIs" dxfId="36" priority="212" operator="equal">
      <formula>"No cumple"</formula>
    </cfRule>
  </conditionalFormatting>
  <conditionalFormatting sqref="H69">
    <cfRule type="cellIs" dxfId="35" priority="209" operator="equal">
      <formula>"si cumple"</formula>
    </cfRule>
    <cfRule type="cellIs" dxfId="34" priority="210" operator="equal">
      <formula>"No cumple"</formula>
    </cfRule>
    <cfRule type="cellIs" dxfId="33" priority="211" operator="greaterThan">
      <formula>$H$9</formula>
    </cfRule>
  </conditionalFormatting>
  <conditionalFormatting sqref="G69">
    <cfRule type="cellIs" dxfId="32" priority="208" operator="equal">
      <formula>"No cumple"</formula>
    </cfRule>
  </conditionalFormatting>
  <conditionalFormatting sqref="H72">
    <cfRule type="cellIs" dxfId="31" priority="206" operator="equal">
      <formula>"No cumple"</formula>
    </cfRule>
    <cfRule type="cellIs" dxfId="30" priority="207" operator="greaterThan">
      <formula>$H$9</formula>
    </cfRule>
  </conditionalFormatting>
  <conditionalFormatting sqref="G72">
    <cfRule type="cellIs" dxfId="29" priority="205" operator="equal">
      <formula>"No cumple"</formula>
    </cfRule>
  </conditionalFormatting>
  <conditionalFormatting sqref="H72">
    <cfRule type="cellIs" dxfId="28" priority="203" operator="equal">
      <formula>"No cumple"</formula>
    </cfRule>
    <cfRule type="cellIs" dxfId="27" priority="204" operator="greaterThan">
      <formula>$H$9</formula>
    </cfRule>
  </conditionalFormatting>
  <conditionalFormatting sqref="G72">
    <cfRule type="cellIs" dxfId="26" priority="202" operator="equal">
      <formula>"No cumple"</formula>
    </cfRule>
  </conditionalFormatting>
  <conditionalFormatting sqref="H72">
    <cfRule type="cellIs" dxfId="25" priority="200" operator="equal">
      <formula>"No cumple"</formula>
    </cfRule>
    <cfRule type="cellIs" dxfId="24" priority="201" operator="greaterThan">
      <formula>$H$9</formula>
    </cfRule>
  </conditionalFormatting>
  <conditionalFormatting sqref="G72">
    <cfRule type="cellIs" dxfId="23" priority="199" operator="equal">
      <formula>"No cumple"</formula>
    </cfRule>
  </conditionalFormatting>
  <conditionalFormatting sqref="H72">
    <cfRule type="cellIs" dxfId="22" priority="197" operator="equal">
      <formula>"No cumple"</formula>
    </cfRule>
    <cfRule type="cellIs" dxfId="21" priority="198" operator="greaterThan">
      <formula>$H$9</formula>
    </cfRule>
  </conditionalFormatting>
  <conditionalFormatting sqref="G72">
    <cfRule type="cellIs" dxfId="20" priority="196" operator="equal">
      <formula>"No cumple"</formula>
    </cfRule>
  </conditionalFormatting>
  <conditionalFormatting sqref="H72">
    <cfRule type="cellIs" dxfId="19" priority="193" operator="equal">
      <formula>"si cumple"</formula>
    </cfRule>
    <cfRule type="cellIs" dxfId="18" priority="194" operator="equal">
      <formula>"No cumple"</formula>
    </cfRule>
    <cfRule type="cellIs" dxfId="17" priority="195" operator="greaterThan">
      <formula>$H$9</formula>
    </cfRule>
  </conditionalFormatting>
  <conditionalFormatting sqref="G72">
    <cfRule type="cellIs" dxfId="16" priority="192" operator="equal">
      <formula>"No cumple"</formula>
    </cfRule>
  </conditionalFormatting>
  <conditionalFormatting sqref="H76">
    <cfRule type="cellIs" dxfId="15" priority="190" operator="equal">
      <formula>"No cumple"</formula>
    </cfRule>
    <cfRule type="cellIs" dxfId="14" priority="191" operator="greaterThan">
      <formula>$H$9</formula>
    </cfRule>
  </conditionalFormatting>
  <conditionalFormatting sqref="G76">
    <cfRule type="cellIs" dxfId="13" priority="189" operator="equal">
      <formula>"No cumple"</formula>
    </cfRule>
  </conditionalFormatting>
  <conditionalFormatting sqref="H76">
    <cfRule type="cellIs" dxfId="12" priority="187" operator="equal">
      <formula>"No cumple"</formula>
    </cfRule>
    <cfRule type="cellIs" dxfId="11" priority="188" operator="greaterThan">
      <formula>$H$9</formula>
    </cfRule>
  </conditionalFormatting>
  <conditionalFormatting sqref="G76">
    <cfRule type="cellIs" dxfId="10" priority="186" operator="equal">
      <formula>"No cumple"</formula>
    </cfRule>
  </conditionalFormatting>
  <conditionalFormatting sqref="H76">
    <cfRule type="cellIs" dxfId="9" priority="184" operator="equal">
      <formula>"No cumple"</formula>
    </cfRule>
    <cfRule type="cellIs" dxfId="8" priority="185" operator="greaterThan">
      <formula>$H$9</formula>
    </cfRule>
  </conditionalFormatting>
  <conditionalFormatting sqref="G76">
    <cfRule type="cellIs" dxfId="7" priority="183" operator="equal">
      <formula>"No cumple"</formula>
    </cfRule>
  </conditionalFormatting>
  <conditionalFormatting sqref="H76">
    <cfRule type="cellIs" dxfId="6" priority="181" operator="equal">
      <formula>"No cumple"</formula>
    </cfRule>
    <cfRule type="cellIs" dxfId="5" priority="182" operator="greaterThan">
      <formula>$H$9</formula>
    </cfRule>
  </conditionalFormatting>
  <conditionalFormatting sqref="G76">
    <cfRule type="cellIs" dxfId="4" priority="180" operator="equal">
      <formula>"No cumple"</formula>
    </cfRule>
  </conditionalFormatting>
  <conditionalFormatting sqref="H76">
    <cfRule type="cellIs" dxfId="3" priority="177" operator="equal">
      <formula>"si cumple"</formula>
    </cfRule>
    <cfRule type="cellIs" dxfId="2" priority="178" operator="equal">
      <formula>"No cumple"</formula>
    </cfRule>
    <cfRule type="cellIs" dxfId="1" priority="179" operator="greaterThan">
      <formula>$H$9</formula>
    </cfRule>
  </conditionalFormatting>
  <conditionalFormatting sqref="G76">
    <cfRule type="cellIs" dxfId="0" priority="176" operator="equal">
      <formula>"No cumple"</formula>
    </cfRule>
  </conditionalFormatting>
  <conditionalFormatting sqref="D79:D84">
    <cfRule type="colorScale" priority="624">
      <colorScale>
        <cfvo type="min"/>
        <cfvo type="percentile" val="50"/>
        <cfvo type="max"/>
        <color rgb="FFFF0000"/>
        <color rgb="FFFFEB84"/>
        <color theme="9"/>
      </colorScale>
    </cfRule>
  </conditionalFormatting>
  <conditionalFormatting sqref="J6:J75">
    <cfRule type="iconSet" priority="1">
      <iconSet>
        <cfvo type="percent" val="0"/>
        <cfvo type="percent" val="33"/>
        <cfvo type="percent" val="67"/>
      </iconSet>
    </cfRule>
    <cfRule type="colorScale" priority="2">
      <colorScale>
        <cfvo type="num" val="0"/>
        <cfvo type="percentile" val="50"/>
        <cfvo type="num" val="1"/>
        <color rgb="FFFF0000"/>
        <color rgb="FFFFEB84"/>
        <color theme="9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49" orientation="portrait" horizontalDpi="0" verticalDpi="0"/>
  <rowBreaks count="1" manualBreakCount="1">
    <brk id="5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NOM-017</vt:lpstr>
      <vt:lpstr>grafico </vt:lpstr>
      <vt:lpstr>'NOM-017'!Área_de_impresión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2021-02-08T15:50:09Z</dcterms:created>
  <dcterms:modified xsi:type="dcterms:W3CDTF">2021-03-19T15:26:45Z</dcterms:modified>
</cp:coreProperties>
</file>